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28" activeTab="0"/>
  </bookViews>
  <sheets>
    <sheet name="Музяк" sheetId="1" r:id="rId1"/>
  </sheets>
  <definedNames>
    <definedName name="_xlnm.Print_Area" localSheetId="0">'Музяк'!$A$1:$G$136</definedName>
  </definedNames>
  <calcPr fullCalcOnLoad="1"/>
</workbook>
</file>

<file path=xl/sharedStrings.xml><?xml version="1.0" encoding="utf-8"?>
<sst xmlns="http://schemas.openxmlformats.org/spreadsheetml/2006/main" count="343" uniqueCount="159">
  <si>
    <t xml:space="preserve">Наименование </t>
  </si>
  <si>
    <t>ВСЕГО</t>
  </si>
  <si>
    <t>Краснокамский район Республики Башкортостан</t>
  </si>
  <si>
    <t>100</t>
  </si>
  <si>
    <t>200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</si>
  <si>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</si>
  <si>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</si>
  <si>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</si>
  <si>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Резервные фонды местных администраций</t>
  </si>
  <si>
    <t>Сумма</t>
  </si>
  <si>
    <t>Непрограммные расходы</t>
  </si>
  <si>
    <t>Мероприятия в области физической культуры и спорта</t>
  </si>
  <si>
    <t>Муниципальная программа "Развитие физической культуры и спорта в муниципальном районе Краснокамский район Республики Башкортостан"</t>
  </si>
  <si>
    <t>Мероприятия по благоустройству территорий населенных пунктов</t>
  </si>
  <si>
    <t>0100</t>
  </si>
  <si>
    <t>0500</t>
  </si>
  <si>
    <t>1100</t>
  </si>
  <si>
    <t>ОБЩЕГОСУДАРСТВЕННЫЕ ВОПРОСЫ</t>
  </si>
  <si>
    <t>ЖИЛИЩНО-КОММУНАЛЬНОЕ ХОЗЯЙСТВО</t>
  </si>
  <si>
    <t>ФИЗИЧЕСКАЯ КУЛЬТУРА И СПОРТ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</si>
  <si>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</si>
  <si>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</si>
  <si>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Физическая культура</t>
  </si>
  <si>
    <t>1101</t>
  </si>
  <si>
    <t>0503</t>
  </si>
  <si>
    <t>Благоустройство</t>
  </si>
  <si>
    <t>0111</t>
  </si>
  <si>
    <t>Резервные фонды</t>
  </si>
  <si>
    <t xml:space="preserve">муниципального района Краснокамский район </t>
  </si>
  <si>
    <t>0102</t>
  </si>
  <si>
    <t>Функционирование высшего должностного лица субъекта Российской Федерации и муниципального образования</t>
  </si>
  <si>
    <t>УСЛОВНО УТВЕРЖДЕННЫЕ РАСХОДЫ</t>
  </si>
  <si>
    <t>Условно утвержденные расходы</t>
  </si>
  <si>
    <t>Иные средства</t>
  </si>
  <si>
    <t>900</t>
  </si>
  <si>
    <t>Раздел Подраздел</t>
  </si>
  <si>
    <t>Целевая статья</t>
  </si>
  <si>
    <t>Вид расхода</t>
  </si>
  <si>
    <t>Управляющий делами</t>
  </si>
  <si>
    <t>Приложение 4</t>
  </si>
  <si>
    <t>(рублей)</t>
  </si>
  <si>
    <t>Глава муниципального образования</t>
  </si>
  <si>
    <t>9999900000</t>
  </si>
  <si>
    <t>9999907500</t>
  </si>
  <si>
    <t>2000000000</t>
  </si>
  <si>
    <t>9999999999</t>
  </si>
  <si>
    <t>1000000000</t>
  </si>
  <si>
    <t>Основное мероприятие "Содержание главы Администрации сельского поселения муниципального района Краснокамский район Республики Башкортостан "</t>
  </si>
  <si>
    <t>Муниципальная программа "Совершенствование деятельности органов местного самоуправления муниципального района Краснокамский район Республики Башкортостан"</t>
  </si>
  <si>
    <t>Основное мероприятие "Содержание Администрации сельского поселения муниципального района Краснокамский район Республики Башкортостан "</t>
  </si>
  <si>
    <t>Муниципальная программа "Развитие и благоустройство территории муниципального района Краснокамский район Республики Башкортостан"</t>
  </si>
  <si>
    <t>Основное мероприятие "Мероприятия по благоустройству территорий населенных пунктов"</t>
  </si>
  <si>
    <t>Основное мероприятие "Содержание и ремонт объектов уличного освещения"</t>
  </si>
  <si>
    <t>2400174040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</si>
  <si>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</si>
  <si>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КУЛЬТУРА, КИНЕМАТОГРАФИЯ</t>
  </si>
  <si>
    <t>0800</t>
  </si>
  <si>
    <t>0801</t>
  </si>
  <si>
    <t>Культура</t>
  </si>
  <si>
    <t>Мероприятия в сфере культуры, кинематографии</t>
  </si>
  <si>
    <t>0400</t>
  </si>
  <si>
    <t>НАЦИОНАЛЬНАЯ ЭКОНОМИКА</t>
  </si>
  <si>
    <t>0409</t>
  </si>
  <si>
    <t>Дорожное хозяйство (дорожные фонды)</t>
  </si>
  <si>
    <t>2200000000</t>
  </si>
  <si>
    <t>2200100000</t>
  </si>
  <si>
    <t>Муниципальная программа "Развитие автомобильных дорог в муниципальном районе Краснокамский район Республики Башкортостан"</t>
  </si>
  <si>
    <t>Основное мероприятие "Выполнение работ по ремонту, капитальному ремонту и содержанию автомобильных дорог общего пользования регионального, межмуниципального и местного значения"</t>
  </si>
  <si>
    <t>2200103150</t>
  </si>
  <si>
    <t>Дорожное хозяйство</t>
  </si>
  <si>
    <t>Другие вопросы в области жилищно-коммунального хозяйства</t>
  </si>
  <si>
    <t>0505</t>
  </si>
  <si>
    <t>НАЦИОНАЛЬНАЯ ОБОРОНА</t>
  </si>
  <si>
    <t>0200</t>
  </si>
  <si>
    <t>Мобилизационная и вневойсковая подготовка</t>
  </si>
  <si>
    <t>0203</t>
  </si>
  <si>
    <t>9999951180</t>
  </si>
  <si>
    <t>1000900000</t>
  </si>
  <si>
    <t>1000902030</t>
  </si>
  <si>
    <t>1000800000</t>
  </si>
  <si>
    <t>1000802040</t>
  </si>
  <si>
    <t>Аппараты органов государственной власти Республики Башкортостан</t>
  </si>
  <si>
    <t>Осуществление первичного воинского учета на территориях, где отсутствуют военные комиссариаты</t>
  </si>
  <si>
    <t>Закупка товаров, работ и услуг для обеспечения государственных (муниципальных) нужд</t>
  </si>
  <si>
    <t>1000</t>
  </si>
  <si>
    <t>СОЦИАЛЬНАЯ ПОЛИТИКА</t>
  </si>
  <si>
    <t>2010000000</t>
  </si>
  <si>
    <t>2010100000</t>
  </si>
  <si>
    <t>Подпрограмма "Организация и проведение мероприятий в области физической культуры и спорта"</t>
  </si>
  <si>
    <t>Основное мероприятие "Выполнение работ по проведению мероприятий в сфере физической культуры и массового спорта"</t>
  </si>
  <si>
    <t>Межбюджетные трансферты</t>
  </si>
  <si>
    <t>500</t>
  </si>
  <si>
    <t xml:space="preserve">Музяковский сельсовет муниципального района </t>
  </si>
  <si>
    <t>"О бюджете сельского поселения Музяковский сельсовет</t>
  </si>
  <si>
    <t>Муниципальная программа "Модернизация и реформирование жилищно-коммунального хозяйства муниципального района Краснокамский район Республики Башкортостан"</t>
  </si>
  <si>
    <t>0502</t>
  </si>
  <si>
    <t>Основное мероприятие "Мероприятия в области коммунального хозяйства"</t>
  </si>
  <si>
    <t>Мероприятия в области коммунального хозяйства</t>
  </si>
  <si>
    <t>Другие общегосударственные вопросы</t>
  </si>
  <si>
    <t>0113</t>
  </si>
  <si>
    <t>Муниципальная программа "Управление муниципальным имуществом и земельными ресурсами на территории муниципального района Краснокамский район Республики Башкортостан"</t>
  </si>
  <si>
    <t>0700000000</t>
  </si>
  <si>
    <t>Основное мероприятие "Мероприятия в рамках полномочий по владению, пользованию и распоряжению имуществом, находящимся в муниципальной собственности"</t>
  </si>
  <si>
    <t>0700100000</t>
  </si>
  <si>
    <t>Оценка недвижимости, признание прав и регулирование отношений по государственной (муниципальной) собственности</t>
  </si>
  <si>
    <t>0700109020</t>
  </si>
  <si>
    <t>2021 год</t>
  </si>
  <si>
    <t>Обеспечение проведения выборов и референдумов</t>
  </si>
  <si>
    <t>0107</t>
  </si>
  <si>
    <t>Проведение выборов в представительные органы муниципального образования</t>
  </si>
  <si>
    <t>9999900220</t>
  </si>
  <si>
    <t>Содержание и обслуживание муниципальной казны</t>
  </si>
  <si>
    <t>0700109040</t>
  </si>
  <si>
    <t>Муниципальная программа "Развитие культуры и искусства в муниципальном районе Краснокамский район Республике Башкортостан"</t>
  </si>
  <si>
    <t>Основное мероприятие "Организация досуга и культурного отдыха населения муниципального района Краснокамский район Республики Башкортостан"</t>
  </si>
  <si>
    <t>1001</t>
  </si>
  <si>
    <t>Пенсионное обеспечение</t>
  </si>
  <si>
    <t>2010141870</t>
  </si>
  <si>
    <t>Иные безвозмездные и безвозвратные перечисления</t>
  </si>
  <si>
    <t>2022 год</t>
  </si>
  <si>
    <t>НАЦИОНАЛЬНАЯ БЕЗОПАСНОСТЬ И ПРАВООХРАНИТЕЛЬНАЯ ДЕЯТЕЛЬНОСТЬ</t>
  </si>
  <si>
    <t>0300</t>
  </si>
  <si>
    <t>0310</t>
  </si>
  <si>
    <t>Муниципальная программа "Обеспечение пожарной безопасности на территории муниципального района Краснокамский район Республики Башкортостан"</t>
  </si>
  <si>
    <t>2500000000</t>
  </si>
  <si>
    <t>Основное мероприятие "Содержание и обслуживание пожарной машины"</t>
  </si>
  <si>
    <t>2500100000</t>
  </si>
  <si>
    <t>Мероприятия по развитию инфраструктуры объектов противопожарной службы</t>
  </si>
  <si>
    <t>2500124300</t>
  </si>
  <si>
    <t>ОХРАНА ОКРУЖАЮЩЕЙ СРЕДЫ</t>
  </si>
  <si>
    <t>0600</t>
  </si>
  <si>
    <t>Другие вопросы в области охраны окружающей среды</t>
  </si>
  <si>
    <t>0605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</si>
  <si>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</si>
  <si>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Другие вопросы в области национальной экономики</t>
  </si>
  <si>
    <t>0412</t>
  </si>
  <si>
    <t>Основное мероприятие "Исполнение полномочий в области земельных ресурсов"</t>
  </si>
  <si>
    <t>0700300000</t>
  </si>
  <si>
    <t>Проведение работ по землеустройству</t>
  </si>
  <si>
    <t>0700303330</t>
  </si>
  <si>
    <t>и плановый период 2022 и 2023 годов"</t>
  </si>
  <si>
    <t>Распределение бюджетных ассигнований сельского поселения Музяковский сельсовет муниципального района Краснокамский район Республики Башкортостан на 2021 - 2023 годы 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</t>
  </si>
  <si>
    <t>2023 год</t>
  </si>
  <si>
    <t>9999921920</t>
  </si>
  <si>
    <t>300</t>
  </si>
  <si>
    <t>Мероприятия в области экологии и природопользования</t>
  </si>
  <si>
    <t>Проведение аварийно-спасательных и аварийно-восстановительных работ в результате чрезвычайных ситуаций</t>
  </si>
  <si>
    <t>Социальное обеспечение и иные выплаты населению</t>
  </si>
  <si>
    <t>2200174040</t>
  </si>
  <si>
    <t>2400274040</t>
  </si>
  <si>
    <t>Cофинансирование расходных обязательств, возникающих при выполнении полномочий органов местного самоуправления по отдельным вопросам местного значения</t>
  </si>
  <si>
    <t>18001S2010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</si>
  <si>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</si>
  <si>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Республики Башкортостан на 2021 год </t>
  </si>
  <si>
    <t xml:space="preserve">  И.М. Цыгвинцева    </t>
  </si>
  <si>
    <t>Основное мероприятие "Организация и содержание мест захоронения"</t>
  </si>
  <si>
    <t>Организация и содержание мест захоронения</t>
  </si>
  <si>
    <t>к Решению Совета сельского поселения</t>
  </si>
  <si>
    <t xml:space="preserve">от "   "           2021 года №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</si>
</sst>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2">
    <font>
      <sz val="10"/>
      <name val="Arial Cyr"/>
      <family val="0"/>
    </font>
    <font>
      <b/>
      <sz val="13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0" xfId="0" applyFill="1" applyBorder="1" applyAlignment="1">
      <alignment wrapText="1"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right"/>
    </xf>
    <xf numFmtId="3" fontId="0" fillId="0" borderId="0" xfId="0" applyNumberFormat="1" applyAlignment="1">
      <alignment/>
    </xf>
    <xf numFmtId="49" fontId="0" fillId="0" borderId="0" xfId="0" applyNumberForma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right"/>
    </xf>
    <xf numFmtId="3" fontId="0" fillId="0" borderId="0" xfId="0" applyNumberFormat="1" applyFill="1" applyAlignment="1">
      <alignment horizontal="center"/>
    </xf>
    <xf numFmtId="49" fontId="3" fillId="0" borderId="0" xfId="0" applyNumberFormat="1" applyFont="1" applyFill="1" applyAlignment="1">
      <alignment horizontal="right"/>
    </xf>
    <xf numFmtId="3" fontId="0" fillId="0" borderId="0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33" borderId="10" xfId="0" applyFont="1" applyFill="1" applyBorder="1" applyAlignment="1">
      <alignment horizontal="left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shrinkToFit="1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left" vertical="top" wrapText="1"/>
    </xf>
    <xf numFmtId="49" fontId="0" fillId="33" borderId="10" xfId="0" applyNumberFormat="1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wrapText="1"/>
    </xf>
    <xf numFmtId="49" fontId="0" fillId="33" borderId="10" xfId="0" applyNumberFormat="1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left" vertical="center" wrapText="1"/>
    </xf>
    <xf numFmtId="0" fontId="0" fillId="33" borderId="0" xfId="0" applyFill="1" applyBorder="1" applyAlignment="1">
      <alignment wrapText="1"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4" fillId="33" borderId="0" xfId="0" applyFont="1" applyFill="1" applyAlignment="1">
      <alignment horizontal="right"/>
    </xf>
    <xf numFmtId="49" fontId="0" fillId="33" borderId="0" xfId="0" applyNumberFormat="1" applyFill="1" applyBorder="1" applyAlignment="1">
      <alignment horizontal="center"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 horizontal="right" wrapText="1"/>
    </xf>
    <xf numFmtId="0" fontId="1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wrapText="1"/>
    </xf>
    <xf numFmtId="49" fontId="0" fillId="33" borderId="0" xfId="0" applyNumberFormat="1" applyFill="1" applyAlignment="1">
      <alignment horizontal="center"/>
    </xf>
    <xf numFmtId="3" fontId="0" fillId="33" borderId="0" xfId="0" applyNumberFormat="1" applyFill="1" applyAlignment="1">
      <alignment horizontal="right"/>
    </xf>
    <xf numFmtId="0" fontId="2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left" vertical="center" wrapText="1"/>
    </xf>
    <xf numFmtId="49" fontId="0" fillId="33" borderId="10" xfId="0" applyNumberFormat="1" applyFont="1" applyFill="1" applyBorder="1" applyAlignment="1">
      <alignment horizontal="center" vertical="center" shrinkToFit="1"/>
    </xf>
    <xf numFmtId="49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 wrapText="1"/>
    </xf>
    <xf numFmtId="49" fontId="0" fillId="33" borderId="10" xfId="0" applyNumberFormat="1" applyFill="1" applyBorder="1" applyAlignment="1">
      <alignment horizontal="center" vertical="center"/>
    </xf>
    <xf numFmtId="4" fontId="0" fillId="33" borderId="10" xfId="0" applyNumberFormat="1" applyFill="1" applyBorder="1" applyAlignment="1">
      <alignment horizontal="center" vertical="center" shrinkToFit="1"/>
    </xf>
    <xf numFmtId="4" fontId="2" fillId="33" borderId="10" xfId="0" applyNumberFormat="1" applyFont="1" applyFill="1" applyBorder="1" applyAlignment="1">
      <alignment horizontal="center" vertical="center"/>
    </xf>
    <xf numFmtId="4" fontId="0" fillId="33" borderId="10" xfId="0" applyNumberFormat="1" applyFont="1" applyFill="1" applyBorder="1" applyAlignment="1">
      <alignment horizontal="center" vertical="center"/>
    </xf>
    <xf numFmtId="4" fontId="0" fillId="33" borderId="10" xfId="0" applyNumberFormat="1" applyFill="1" applyBorder="1" applyAlignment="1">
      <alignment horizontal="center" vertical="center"/>
    </xf>
    <xf numFmtId="4" fontId="0" fillId="33" borderId="1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0" fontId="0" fillId="33" borderId="0" xfId="0" applyFill="1" applyBorder="1" applyAlignment="1">
      <alignment horizontal="center" vertical="center" wrapText="1"/>
    </xf>
    <xf numFmtId="49" fontId="0" fillId="33" borderId="0" xfId="0" applyNumberFormat="1" applyFill="1" applyBorder="1" applyAlignment="1">
      <alignment horizontal="center" vertical="center" shrinkToFit="1"/>
    </xf>
    <xf numFmtId="49" fontId="0" fillId="33" borderId="0" xfId="0" applyNumberFormat="1" applyFill="1" applyBorder="1" applyAlignment="1">
      <alignment horizontal="center" vertical="center"/>
    </xf>
    <xf numFmtId="4" fontId="0" fillId="33" borderId="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shrinkToFit="1"/>
    </xf>
    <xf numFmtId="4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top" wrapText="1"/>
    </xf>
    <xf numFmtId="0" fontId="7" fillId="33" borderId="0" xfId="0" applyFont="1" applyFill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6"/>
  <sheetViews>
    <sheetView tabSelected="1" zoomScalePageLayoutView="0" workbookViewId="0" topLeftCell="A131">
      <selection activeCell="H11" sqref="H11"/>
    </sheetView>
  </sheetViews>
  <sheetFormatPr defaultColWidth="9.00390625" defaultRowHeight="12.75"/>
  <cols>
    <col min="1" max="1" width="65.50390625" style="1" customWidth="1"/>
    <col min="2" max="2" width="9.50390625" style="1" customWidth="1"/>
    <col min="3" max="3" width="12.50390625" style="2" customWidth="1"/>
    <col min="4" max="4" width="7.50390625" style="9" customWidth="1"/>
    <col min="5" max="6" width="11.625" style="9" customWidth="1"/>
    <col min="7" max="7" width="12.375" style="12" customWidth="1"/>
  </cols>
  <sheetData>
    <row r="1" spans="1:8" ht="12.75">
      <c r="A1" s="4"/>
      <c r="B1" s="4"/>
      <c r="C1" s="5"/>
      <c r="D1" s="5"/>
      <c r="G1" s="10" t="s">
        <v>39</v>
      </c>
      <c r="H1" s="6"/>
    </row>
    <row r="2" spans="1:8" ht="12.75">
      <c r="A2" s="4"/>
      <c r="B2" s="4"/>
      <c r="C2" s="6"/>
      <c r="D2" s="7"/>
      <c r="E2" s="11"/>
      <c r="F2" s="11"/>
      <c r="G2" s="11" t="s">
        <v>157</v>
      </c>
      <c r="H2" s="6"/>
    </row>
    <row r="3" spans="1:8" ht="12.75">
      <c r="A3" s="31"/>
      <c r="B3" s="31"/>
      <c r="C3" s="32"/>
      <c r="D3" s="33"/>
      <c r="E3" s="34"/>
      <c r="F3" s="34"/>
      <c r="G3" s="34" t="s">
        <v>92</v>
      </c>
      <c r="H3" s="6"/>
    </row>
    <row r="4" spans="1:8" ht="12.75">
      <c r="A4" s="31"/>
      <c r="B4" s="31"/>
      <c r="C4" s="32"/>
      <c r="D4" s="33"/>
      <c r="E4" s="34"/>
      <c r="F4" s="34"/>
      <c r="G4" s="34" t="s">
        <v>2</v>
      </c>
      <c r="H4" s="6"/>
    </row>
    <row r="5" spans="1:8" ht="12.75">
      <c r="A5" s="31"/>
      <c r="B5" s="31"/>
      <c r="C5" s="32"/>
      <c r="D5" s="33"/>
      <c r="E5" s="34"/>
      <c r="F5" s="34"/>
      <c r="G5" s="34" t="s">
        <v>158</v>
      </c>
      <c r="H5" s="6"/>
    </row>
    <row r="6" spans="1:8" ht="12.75">
      <c r="A6" s="31"/>
      <c r="B6" s="31"/>
      <c r="C6" s="32"/>
      <c r="D6" s="33"/>
      <c r="E6" s="34"/>
      <c r="F6" s="34"/>
      <c r="G6" s="34" t="s">
        <v>93</v>
      </c>
      <c r="H6" s="6"/>
    </row>
    <row r="7" spans="1:8" ht="12.75">
      <c r="A7" s="31"/>
      <c r="B7" s="31"/>
      <c r="C7" s="32"/>
      <c r="D7" s="33"/>
      <c r="E7" s="34"/>
      <c r="F7" s="34"/>
      <c r="G7" s="34" t="s">
        <v>28</v>
      </c>
      <c r="H7" s="6"/>
    </row>
    <row r="8" spans="1:11" ht="12.75">
      <c r="A8" s="31"/>
      <c r="B8" s="31"/>
      <c r="C8" s="32"/>
      <c r="D8" s="33"/>
      <c r="E8" s="34"/>
      <c r="F8" s="34"/>
      <c r="G8" s="34" t="s">
        <v>153</v>
      </c>
      <c r="H8" s="6"/>
      <c r="J8" s="8"/>
      <c r="K8" s="8"/>
    </row>
    <row r="9" spans="1:8" ht="12.75" customHeight="1">
      <c r="A9" s="31"/>
      <c r="B9" s="31"/>
      <c r="C9" s="35"/>
      <c r="D9" s="36"/>
      <c r="E9" s="37"/>
      <c r="F9" s="37"/>
      <c r="G9" s="34" t="s">
        <v>140</v>
      </c>
      <c r="H9" s="6"/>
    </row>
    <row r="10" spans="1:8" ht="12.75">
      <c r="A10" s="31"/>
      <c r="B10" s="31"/>
      <c r="C10" s="38"/>
      <c r="D10" s="38"/>
      <c r="E10" s="38"/>
      <c r="F10" s="38"/>
      <c r="G10" s="38"/>
      <c r="H10" s="6"/>
    </row>
    <row r="11" spans="1:8" ht="60" customHeight="1">
      <c r="A11" s="71" t="s">
        <v>141</v>
      </c>
      <c r="B11" s="71"/>
      <c r="C11" s="71"/>
      <c r="D11" s="71"/>
      <c r="E11" s="71"/>
      <c r="F11" s="71"/>
      <c r="G11" s="71"/>
      <c r="H11" s="6"/>
    </row>
    <row r="12" spans="1:7" ht="13.5" customHeight="1">
      <c r="A12" s="39"/>
      <c r="B12" s="39"/>
      <c r="C12" s="39"/>
      <c r="D12" s="39"/>
      <c r="E12" s="39"/>
      <c r="F12" s="39"/>
      <c r="G12" s="39"/>
    </row>
    <row r="13" spans="1:7" ht="12.75">
      <c r="A13" s="40"/>
      <c r="B13" s="40"/>
      <c r="C13" s="41"/>
      <c r="D13" s="41"/>
      <c r="E13" s="41"/>
      <c r="F13" s="41"/>
      <c r="G13" s="42" t="s">
        <v>40</v>
      </c>
    </row>
    <row r="14" spans="1:7" ht="25.5" customHeight="1">
      <c r="A14" s="73" t="s">
        <v>0</v>
      </c>
      <c r="B14" s="74" t="s">
        <v>35</v>
      </c>
      <c r="C14" s="75" t="s">
        <v>36</v>
      </c>
      <c r="D14" s="75" t="s">
        <v>37</v>
      </c>
      <c r="E14" s="72" t="s">
        <v>9</v>
      </c>
      <c r="F14" s="72"/>
      <c r="G14" s="72"/>
    </row>
    <row r="15" spans="1:7" ht="12.75">
      <c r="A15" s="73"/>
      <c r="B15" s="74"/>
      <c r="C15" s="75"/>
      <c r="D15" s="75"/>
      <c r="E15" s="26" t="s">
        <v>106</v>
      </c>
      <c r="F15" s="26" t="s">
        <v>119</v>
      </c>
      <c r="G15" s="26" t="s">
        <v>142</v>
      </c>
    </row>
    <row r="16" spans="1:7" ht="12.75">
      <c r="A16" s="43" t="s">
        <v>1</v>
      </c>
      <c r="B16" s="24"/>
      <c r="C16" s="24"/>
      <c r="D16" s="24"/>
      <c r="E16" s="56">
        <f>E17+E47+E62+E75+E108+E116+E121+E129+E101+E53</f>
        <v>7452773.960000001</v>
      </c>
      <c r="F16" s="56">
        <f>F17+F47+F62+F75+F108+F116+F121+F129+F101+F53</f>
        <v>3884100</v>
      </c>
      <c r="G16" s="56">
        <f>G17+G47+G62+G75+G108+G116+G121+G129+G101+G53</f>
        <v>4115300</v>
      </c>
    </row>
    <row r="17" spans="1:7" ht="12.75">
      <c r="A17" s="28" t="s">
        <v>17</v>
      </c>
      <c r="B17" s="23" t="s">
        <v>14</v>
      </c>
      <c r="C17" s="27"/>
      <c r="D17" s="24"/>
      <c r="E17" s="56">
        <f>E18+E23+E30+E35+E39</f>
        <v>2395365.74</v>
      </c>
      <c r="F17" s="56">
        <f>F18+F23+F30+F35+F39</f>
        <v>2284300</v>
      </c>
      <c r="G17" s="56">
        <f>G18+G23+G30+G35+G39</f>
        <v>2302000</v>
      </c>
    </row>
    <row r="18" spans="1:7" ht="25.5" customHeight="1">
      <c r="A18" s="44" t="s">
        <v>30</v>
      </c>
      <c r="B18" s="26" t="s">
        <v>29</v>
      </c>
      <c r="C18" s="18"/>
      <c r="D18" s="24"/>
      <c r="E18" s="57">
        <f aca="true" t="shared" si="0" ref="E18:G21">E19</f>
        <v>729100</v>
      </c>
      <c r="F18" s="57">
        <f t="shared" si="0"/>
        <v>730100</v>
      </c>
      <c r="G18" s="57">
        <f t="shared" si="0"/>
        <v>731100</v>
      </c>
    </row>
    <row r="19" spans="1:7" ht="43.5" customHeight="1">
      <c r="A19" s="44" t="s">
        <v>48</v>
      </c>
      <c r="B19" s="26" t="s">
        <v>29</v>
      </c>
      <c r="C19" s="18" t="s">
        <v>46</v>
      </c>
      <c r="D19" s="24"/>
      <c r="E19" s="57">
        <f>E20</f>
        <v>729100</v>
      </c>
      <c r="F19" s="57">
        <f t="shared" si="0"/>
        <v>730100</v>
      </c>
      <c r="G19" s="57">
        <f t="shared" si="0"/>
        <v>731100</v>
      </c>
    </row>
    <row r="20" spans="1:7" ht="37.5" customHeight="1">
      <c r="A20" s="44" t="s">
        <v>47</v>
      </c>
      <c r="B20" s="26" t="s">
        <v>29</v>
      </c>
      <c r="C20" s="18" t="s">
        <v>77</v>
      </c>
      <c r="D20" s="24"/>
      <c r="E20" s="57">
        <f t="shared" si="0"/>
        <v>729100</v>
      </c>
      <c r="F20" s="57">
        <f t="shared" si="0"/>
        <v>730100</v>
      </c>
      <c r="G20" s="57">
        <f t="shared" si="0"/>
        <v>731100</v>
      </c>
    </row>
    <row r="21" spans="1:7" ht="12.75">
      <c r="A21" s="30" t="s">
        <v>41</v>
      </c>
      <c r="B21" s="26" t="s">
        <v>29</v>
      </c>
      <c r="C21" s="18" t="s">
        <v>78</v>
      </c>
      <c r="D21" s="27"/>
      <c r="E21" s="55">
        <f t="shared" si="0"/>
        <v>729100</v>
      </c>
      <c r="F21" s="55">
        <f t="shared" si="0"/>
        <v>730100</v>
      </c>
      <c r="G21" s="55">
        <f t="shared" si="0"/>
        <v>731100</v>
      </c>
    </row>
    <row r="22" spans="1:9" ht="54" customHeight="1">
      <c r="A22" s="30" t="s">
        <v>6</v>
      </c>
      <c r="B22" s="26" t="s">
        <v>29</v>
      </c>
      <c r="C22" s="18" t="s">
        <v>78</v>
      </c>
      <c r="D22" s="27" t="s">
        <v>3</v>
      </c>
      <c r="E22" s="55">
        <v>729100</v>
      </c>
      <c r="F22" s="55">
        <v>730100</v>
      </c>
      <c r="G22" s="55">
        <v>731100</v>
      </c>
      <c r="I22" s="8"/>
    </row>
    <row r="23" spans="1:7" ht="42.75" customHeight="1">
      <c r="A23" s="30" t="s">
        <v>20</v>
      </c>
      <c r="B23" s="26" t="s">
        <v>21</v>
      </c>
      <c r="C23" s="18"/>
      <c r="D23" s="27"/>
      <c r="E23" s="55">
        <f aca="true" t="shared" si="1" ref="E23:G25">E24</f>
        <v>1551765.74</v>
      </c>
      <c r="F23" s="55">
        <f t="shared" si="1"/>
        <v>1502200</v>
      </c>
      <c r="G23" s="55">
        <f t="shared" si="1"/>
        <v>1517400</v>
      </c>
    </row>
    <row r="24" spans="1:7" ht="42" customHeight="1">
      <c r="A24" s="44" t="s">
        <v>48</v>
      </c>
      <c r="B24" s="26" t="s">
        <v>21</v>
      </c>
      <c r="C24" s="18" t="s">
        <v>46</v>
      </c>
      <c r="D24" s="27"/>
      <c r="E24" s="55">
        <f t="shared" si="1"/>
        <v>1551765.74</v>
      </c>
      <c r="F24" s="55">
        <f t="shared" si="1"/>
        <v>1502200</v>
      </c>
      <c r="G24" s="55">
        <f t="shared" si="1"/>
        <v>1517400</v>
      </c>
    </row>
    <row r="25" spans="1:7" ht="27.75" customHeight="1">
      <c r="A25" s="30" t="s">
        <v>49</v>
      </c>
      <c r="B25" s="26" t="s">
        <v>21</v>
      </c>
      <c r="C25" s="18" t="s">
        <v>79</v>
      </c>
      <c r="D25" s="27"/>
      <c r="E25" s="55">
        <f t="shared" si="1"/>
        <v>1551765.74</v>
      </c>
      <c r="F25" s="55">
        <f t="shared" si="1"/>
        <v>1502200</v>
      </c>
      <c r="G25" s="55">
        <f t="shared" si="1"/>
        <v>1517400</v>
      </c>
    </row>
    <row r="26" spans="1:7" ht="16.5" customHeight="1">
      <c r="A26" s="30" t="s">
        <v>81</v>
      </c>
      <c r="B26" s="26" t="s">
        <v>21</v>
      </c>
      <c r="C26" s="18" t="s">
        <v>80</v>
      </c>
      <c r="D26" s="27"/>
      <c r="E26" s="55">
        <f>E27+E28+E29</f>
        <v>1551765.74</v>
      </c>
      <c r="F26" s="55">
        <f>F27+F28+F29</f>
        <v>1502200</v>
      </c>
      <c r="G26" s="55">
        <f>G27+G28+G29</f>
        <v>1517400</v>
      </c>
    </row>
    <row r="27" spans="1:7" ht="54.75" customHeight="1">
      <c r="A27" s="30" t="s">
        <v>6</v>
      </c>
      <c r="B27" s="26" t="s">
        <v>21</v>
      </c>
      <c r="C27" s="18" t="s">
        <v>80</v>
      </c>
      <c r="D27" s="27" t="s">
        <v>3</v>
      </c>
      <c r="E27" s="55">
        <f>948400+4200</f>
        <v>952600</v>
      </c>
      <c r="F27" s="55">
        <v>950400</v>
      </c>
      <c r="G27" s="55">
        <v>952400</v>
      </c>
    </row>
    <row r="28" spans="1:7" ht="26.25">
      <c r="A28" s="30" t="s">
        <v>83</v>
      </c>
      <c r="B28" s="26" t="s">
        <v>21</v>
      </c>
      <c r="C28" s="18" t="s">
        <v>80</v>
      </c>
      <c r="D28" s="27" t="s">
        <v>4</v>
      </c>
      <c r="E28" s="55">
        <f>498600-4200+64765.74</f>
        <v>559165.74</v>
      </c>
      <c r="F28" s="55">
        <v>501800</v>
      </c>
      <c r="G28" s="55">
        <v>505000</v>
      </c>
    </row>
    <row r="29" spans="1:7" ht="12.75">
      <c r="A29" s="30" t="s">
        <v>7</v>
      </c>
      <c r="B29" s="26" t="s">
        <v>21</v>
      </c>
      <c r="C29" s="18" t="s">
        <v>80</v>
      </c>
      <c r="D29" s="27" t="s">
        <v>5</v>
      </c>
      <c r="E29" s="55">
        <v>40000</v>
      </c>
      <c r="F29" s="55">
        <v>50000</v>
      </c>
      <c r="G29" s="55">
        <v>60000</v>
      </c>
    </row>
    <row r="30" spans="1:7" ht="12.75">
      <c r="A30" s="30" t="s">
        <v>107</v>
      </c>
      <c r="B30" s="26" t="s">
        <v>108</v>
      </c>
      <c r="C30" s="45"/>
      <c r="D30" s="27"/>
      <c r="E30" s="55">
        <f>E31</f>
        <v>63500</v>
      </c>
      <c r="F30" s="55"/>
      <c r="G30" s="55"/>
    </row>
    <row r="31" spans="1:7" ht="12.75">
      <c r="A31" s="30" t="s">
        <v>10</v>
      </c>
      <c r="B31" s="26" t="s">
        <v>108</v>
      </c>
      <c r="C31" s="27" t="s">
        <v>42</v>
      </c>
      <c r="D31" s="27"/>
      <c r="E31" s="55">
        <f>E32</f>
        <v>63500</v>
      </c>
      <c r="F31" s="55"/>
      <c r="G31" s="55"/>
    </row>
    <row r="32" spans="1:7" ht="26.25">
      <c r="A32" s="30" t="s">
        <v>109</v>
      </c>
      <c r="B32" s="26" t="s">
        <v>108</v>
      </c>
      <c r="C32" s="27" t="s">
        <v>110</v>
      </c>
      <c r="D32" s="27"/>
      <c r="E32" s="55">
        <f>E33+E34</f>
        <v>63500</v>
      </c>
      <c r="F32" s="55"/>
      <c r="G32" s="55"/>
    </row>
    <row r="33" spans="1:7" ht="26.25">
      <c r="A33" s="30" t="s">
        <v>83</v>
      </c>
      <c r="B33" s="26" t="s">
        <v>108</v>
      </c>
      <c r="C33" s="27" t="s">
        <v>110</v>
      </c>
      <c r="D33" s="27" t="s">
        <v>4</v>
      </c>
      <c r="E33" s="55">
        <v>0</v>
      </c>
      <c r="F33" s="55"/>
      <c r="G33" s="55"/>
    </row>
    <row r="34" spans="1:7" ht="12.75">
      <c r="A34" s="30" t="s">
        <v>7</v>
      </c>
      <c r="B34" s="26" t="s">
        <v>108</v>
      </c>
      <c r="C34" s="27" t="s">
        <v>110</v>
      </c>
      <c r="D34" s="27" t="s">
        <v>5</v>
      </c>
      <c r="E34" s="55">
        <v>63500</v>
      </c>
      <c r="F34" s="55"/>
      <c r="G34" s="55"/>
    </row>
    <row r="35" spans="1:7" ht="12.75">
      <c r="A35" s="30" t="s">
        <v>27</v>
      </c>
      <c r="B35" s="26" t="s">
        <v>26</v>
      </c>
      <c r="C35" s="18"/>
      <c r="D35" s="27"/>
      <c r="E35" s="55">
        <f aca="true" t="shared" si="2" ref="E35:G37">E36</f>
        <v>20000</v>
      </c>
      <c r="F35" s="55">
        <f t="shared" si="2"/>
        <v>20000</v>
      </c>
      <c r="G35" s="55">
        <f t="shared" si="2"/>
        <v>20000</v>
      </c>
    </row>
    <row r="36" spans="1:7" ht="12.75">
      <c r="A36" s="30" t="s">
        <v>10</v>
      </c>
      <c r="B36" s="26" t="s">
        <v>26</v>
      </c>
      <c r="C36" s="18" t="s">
        <v>42</v>
      </c>
      <c r="D36" s="27"/>
      <c r="E36" s="55">
        <f t="shared" si="2"/>
        <v>20000</v>
      </c>
      <c r="F36" s="55">
        <f t="shared" si="2"/>
        <v>20000</v>
      </c>
      <c r="G36" s="55">
        <f t="shared" si="2"/>
        <v>20000</v>
      </c>
    </row>
    <row r="37" spans="1:7" ht="12.75">
      <c r="A37" s="30" t="s">
        <v>8</v>
      </c>
      <c r="B37" s="26" t="s">
        <v>26</v>
      </c>
      <c r="C37" s="18" t="s">
        <v>43</v>
      </c>
      <c r="D37" s="27"/>
      <c r="E37" s="55">
        <f t="shared" si="2"/>
        <v>20000</v>
      </c>
      <c r="F37" s="55">
        <f t="shared" si="2"/>
        <v>20000</v>
      </c>
      <c r="G37" s="55">
        <f t="shared" si="2"/>
        <v>20000</v>
      </c>
    </row>
    <row r="38" spans="1:7" ht="12.75">
      <c r="A38" s="30" t="s">
        <v>7</v>
      </c>
      <c r="B38" s="26" t="s">
        <v>26</v>
      </c>
      <c r="C38" s="18" t="s">
        <v>43</v>
      </c>
      <c r="D38" s="27" t="s">
        <v>5</v>
      </c>
      <c r="E38" s="55">
        <v>20000</v>
      </c>
      <c r="F38" s="55">
        <v>20000</v>
      </c>
      <c r="G38" s="55">
        <v>20000</v>
      </c>
    </row>
    <row r="39" spans="1:7" ht="12.75">
      <c r="A39" s="30" t="s">
        <v>98</v>
      </c>
      <c r="B39" s="26" t="s">
        <v>99</v>
      </c>
      <c r="C39" s="18"/>
      <c r="D39" s="27"/>
      <c r="E39" s="55">
        <f aca="true" t="shared" si="3" ref="E39:G40">E40</f>
        <v>31000</v>
      </c>
      <c r="F39" s="55">
        <f t="shared" si="3"/>
        <v>32000</v>
      </c>
      <c r="G39" s="55">
        <f t="shared" si="3"/>
        <v>33500</v>
      </c>
    </row>
    <row r="40" spans="1:7" ht="41.25" customHeight="1">
      <c r="A40" s="30" t="s">
        <v>100</v>
      </c>
      <c r="B40" s="26" t="s">
        <v>99</v>
      </c>
      <c r="C40" s="18" t="s">
        <v>101</v>
      </c>
      <c r="D40" s="27"/>
      <c r="E40" s="55">
        <f t="shared" si="3"/>
        <v>31000</v>
      </c>
      <c r="F40" s="55">
        <f t="shared" si="3"/>
        <v>32000</v>
      </c>
      <c r="G40" s="55">
        <f t="shared" si="3"/>
        <v>33500</v>
      </c>
    </row>
    <row r="41" spans="1:7" ht="41.25" customHeight="1">
      <c r="A41" s="30" t="s">
        <v>102</v>
      </c>
      <c r="B41" s="26" t="s">
        <v>99</v>
      </c>
      <c r="C41" s="18" t="s">
        <v>103</v>
      </c>
      <c r="D41" s="27"/>
      <c r="E41" s="55">
        <f>E42+E44</f>
        <v>31000</v>
      </c>
      <c r="F41" s="55">
        <f>F42+F44</f>
        <v>32000</v>
      </c>
      <c r="G41" s="55">
        <f>G42+G44</f>
        <v>33500</v>
      </c>
    </row>
    <row r="42" spans="1:7" ht="30" customHeight="1">
      <c r="A42" s="30" t="s">
        <v>104</v>
      </c>
      <c r="B42" s="26" t="s">
        <v>99</v>
      </c>
      <c r="C42" s="18" t="s">
        <v>105</v>
      </c>
      <c r="D42" s="27"/>
      <c r="E42" s="55">
        <f>E43</f>
        <v>5000</v>
      </c>
      <c r="F42" s="55">
        <f>F43</f>
        <v>5000</v>
      </c>
      <c r="G42" s="55">
        <f>G43</f>
        <v>5000</v>
      </c>
    </row>
    <row r="43" spans="1:7" ht="30" customHeight="1">
      <c r="A43" s="30" t="s">
        <v>83</v>
      </c>
      <c r="B43" s="26" t="s">
        <v>99</v>
      </c>
      <c r="C43" s="18" t="s">
        <v>105</v>
      </c>
      <c r="D43" s="27" t="s">
        <v>4</v>
      </c>
      <c r="E43" s="55">
        <v>5000</v>
      </c>
      <c r="F43" s="55">
        <v>5000</v>
      </c>
      <c r="G43" s="55">
        <v>5000</v>
      </c>
    </row>
    <row r="44" spans="1:7" ht="17.25" customHeight="1">
      <c r="A44" s="30" t="s">
        <v>111</v>
      </c>
      <c r="B44" s="26" t="s">
        <v>99</v>
      </c>
      <c r="C44" s="27" t="s">
        <v>112</v>
      </c>
      <c r="D44" s="27"/>
      <c r="E44" s="55">
        <f>E45+E46</f>
        <v>26000</v>
      </c>
      <c r="F44" s="55">
        <f>F45+F46</f>
        <v>27000</v>
      </c>
      <c r="G44" s="55">
        <f>G45+G46</f>
        <v>28500</v>
      </c>
    </row>
    <row r="45" spans="1:7" ht="30" customHeight="1">
      <c r="A45" s="30" t="s">
        <v>83</v>
      </c>
      <c r="B45" s="26" t="s">
        <v>99</v>
      </c>
      <c r="C45" s="27" t="s">
        <v>112</v>
      </c>
      <c r="D45" s="27" t="s">
        <v>4</v>
      </c>
      <c r="E45" s="55">
        <v>10400</v>
      </c>
      <c r="F45" s="55">
        <v>11000</v>
      </c>
      <c r="G45" s="55">
        <v>11500</v>
      </c>
    </row>
    <row r="46" spans="1:7" ht="15.75" customHeight="1">
      <c r="A46" s="30" t="s">
        <v>7</v>
      </c>
      <c r="B46" s="26" t="s">
        <v>99</v>
      </c>
      <c r="C46" s="27" t="s">
        <v>112</v>
      </c>
      <c r="D46" s="27" t="s">
        <v>5</v>
      </c>
      <c r="E46" s="55">
        <v>15600</v>
      </c>
      <c r="F46" s="55">
        <v>16000</v>
      </c>
      <c r="G46" s="55">
        <v>17000</v>
      </c>
    </row>
    <row r="47" spans="1:7" ht="12.75">
      <c r="A47" s="22" t="s">
        <v>72</v>
      </c>
      <c r="B47" s="23" t="s">
        <v>73</v>
      </c>
      <c r="C47" s="24"/>
      <c r="D47" s="24"/>
      <c r="E47" s="56">
        <f>E48</f>
        <v>85200</v>
      </c>
      <c r="F47" s="56">
        <f aca="true" t="shared" si="4" ref="F47:G49">F48</f>
        <v>86400</v>
      </c>
      <c r="G47" s="56">
        <f t="shared" si="4"/>
        <v>91400</v>
      </c>
    </row>
    <row r="48" spans="1:7" ht="12.75">
      <c r="A48" s="25" t="s">
        <v>74</v>
      </c>
      <c r="B48" s="26" t="s">
        <v>75</v>
      </c>
      <c r="C48" s="24"/>
      <c r="D48" s="24"/>
      <c r="E48" s="57">
        <f>E49</f>
        <v>85200</v>
      </c>
      <c r="F48" s="57">
        <f t="shared" si="4"/>
        <v>86400</v>
      </c>
      <c r="G48" s="57">
        <f t="shared" si="4"/>
        <v>91400</v>
      </c>
    </row>
    <row r="49" spans="1:7" ht="12.75">
      <c r="A49" s="20" t="s">
        <v>10</v>
      </c>
      <c r="B49" s="26" t="s">
        <v>75</v>
      </c>
      <c r="C49" s="24">
        <v>9999900000</v>
      </c>
      <c r="D49" s="24"/>
      <c r="E49" s="57">
        <f>E50</f>
        <v>85200</v>
      </c>
      <c r="F49" s="57">
        <f t="shared" si="4"/>
        <v>86400</v>
      </c>
      <c r="G49" s="57">
        <f t="shared" si="4"/>
        <v>91400</v>
      </c>
    </row>
    <row r="50" spans="1:7" ht="26.25">
      <c r="A50" s="20" t="s">
        <v>82</v>
      </c>
      <c r="B50" s="26" t="s">
        <v>75</v>
      </c>
      <c r="C50" s="27" t="s">
        <v>76</v>
      </c>
      <c r="D50" s="27"/>
      <c r="E50" s="58">
        <f>E51+E52</f>
        <v>85200</v>
      </c>
      <c r="F50" s="58">
        <f>F51+F52</f>
        <v>86400</v>
      </c>
      <c r="G50" s="58">
        <f>G51+G52</f>
        <v>91400</v>
      </c>
    </row>
    <row r="51" spans="1:7" ht="52.5">
      <c r="A51" s="20" t="s">
        <v>6</v>
      </c>
      <c r="B51" s="26" t="s">
        <v>75</v>
      </c>
      <c r="C51" s="27" t="s">
        <v>76</v>
      </c>
      <c r="D51" s="27" t="s">
        <v>3</v>
      </c>
      <c r="E51" s="58">
        <v>72400</v>
      </c>
      <c r="F51" s="58">
        <v>72400</v>
      </c>
      <c r="G51" s="58">
        <v>72400</v>
      </c>
    </row>
    <row r="52" spans="1:7" ht="26.25">
      <c r="A52" s="20" t="s">
        <v>83</v>
      </c>
      <c r="B52" s="26" t="s">
        <v>75</v>
      </c>
      <c r="C52" s="27" t="s">
        <v>76</v>
      </c>
      <c r="D52" s="27" t="s">
        <v>4</v>
      </c>
      <c r="E52" s="58">
        <v>12800</v>
      </c>
      <c r="F52" s="58">
        <v>14000</v>
      </c>
      <c r="G52" s="58">
        <v>19000</v>
      </c>
    </row>
    <row r="53" spans="1:7" s="15" customFormat="1" ht="26.25">
      <c r="A53" s="28" t="s">
        <v>120</v>
      </c>
      <c r="B53" s="23" t="s">
        <v>121</v>
      </c>
      <c r="C53" s="27"/>
      <c r="D53" s="27"/>
      <c r="E53" s="56">
        <f>E54+E59</f>
        <v>119700</v>
      </c>
      <c r="F53" s="56">
        <f>F54+F59</f>
        <v>119700</v>
      </c>
      <c r="G53" s="56">
        <f>G54+G59</f>
        <v>119700</v>
      </c>
    </row>
    <row r="54" spans="1:7" ht="28.5" customHeight="1">
      <c r="A54" s="30" t="s">
        <v>152</v>
      </c>
      <c r="B54" s="26" t="s">
        <v>122</v>
      </c>
      <c r="C54" s="27"/>
      <c r="D54" s="27"/>
      <c r="E54" s="59">
        <f>E55</f>
        <v>109700</v>
      </c>
      <c r="F54" s="59">
        <f>F55</f>
        <v>109700</v>
      </c>
      <c r="G54" s="59">
        <f>G55</f>
        <v>109700</v>
      </c>
    </row>
    <row r="55" spans="1:7" ht="39">
      <c r="A55" s="30" t="s">
        <v>123</v>
      </c>
      <c r="B55" s="26" t="s">
        <v>122</v>
      </c>
      <c r="C55" s="27" t="s">
        <v>124</v>
      </c>
      <c r="D55" s="27"/>
      <c r="E55" s="58">
        <f>E56</f>
        <v>109700</v>
      </c>
      <c r="F55" s="58">
        <f>F56+F62</f>
        <v>109700</v>
      </c>
      <c r="G55" s="58">
        <f>G56+G62</f>
        <v>109700</v>
      </c>
    </row>
    <row r="56" spans="1:7" ht="17.25" customHeight="1">
      <c r="A56" s="30" t="s">
        <v>125</v>
      </c>
      <c r="B56" s="26" t="s">
        <v>122</v>
      </c>
      <c r="C56" s="27" t="s">
        <v>126</v>
      </c>
      <c r="D56" s="27"/>
      <c r="E56" s="58">
        <f aca="true" t="shared" si="5" ref="E56:G57">E57</f>
        <v>109700</v>
      </c>
      <c r="F56" s="58">
        <f t="shared" si="5"/>
        <v>109700</v>
      </c>
      <c r="G56" s="58">
        <f t="shared" si="5"/>
        <v>109700</v>
      </c>
    </row>
    <row r="57" spans="1:7" ht="25.5" customHeight="1">
      <c r="A57" s="30" t="s">
        <v>127</v>
      </c>
      <c r="B57" s="26" t="s">
        <v>122</v>
      </c>
      <c r="C57" s="27" t="s">
        <v>128</v>
      </c>
      <c r="D57" s="27"/>
      <c r="E57" s="58">
        <f t="shared" si="5"/>
        <v>109700</v>
      </c>
      <c r="F57" s="58">
        <f t="shared" si="5"/>
        <v>109700</v>
      </c>
      <c r="G57" s="58">
        <f t="shared" si="5"/>
        <v>109700</v>
      </c>
    </row>
    <row r="58" spans="1:7" ht="26.25">
      <c r="A58" s="20" t="s">
        <v>83</v>
      </c>
      <c r="B58" s="26" t="s">
        <v>122</v>
      </c>
      <c r="C58" s="27" t="s">
        <v>128</v>
      </c>
      <c r="D58" s="27" t="s">
        <v>4</v>
      </c>
      <c r="E58" s="58">
        <v>109700</v>
      </c>
      <c r="F58" s="58">
        <v>109700</v>
      </c>
      <c r="G58" s="58">
        <v>109700</v>
      </c>
    </row>
    <row r="59" spans="1:7" s="19" customFormat="1" ht="12.75">
      <c r="A59" s="20" t="s">
        <v>10</v>
      </c>
      <c r="B59" s="17" t="s">
        <v>122</v>
      </c>
      <c r="C59" s="18" t="s">
        <v>42</v>
      </c>
      <c r="D59" s="18"/>
      <c r="E59" s="57">
        <f>E61</f>
        <v>10000</v>
      </c>
      <c r="F59" s="57">
        <f>F61</f>
        <v>10000</v>
      </c>
      <c r="G59" s="57">
        <f>G61</f>
        <v>10000</v>
      </c>
    </row>
    <row r="60" spans="1:7" s="19" customFormat="1" ht="27.75" customHeight="1">
      <c r="A60" s="16" t="s">
        <v>146</v>
      </c>
      <c r="B60" s="17" t="s">
        <v>122</v>
      </c>
      <c r="C60" s="21" t="s">
        <v>143</v>
      </c>
      <c r="D60" s="18"/>
      <c r="E60" s="57">
        <f>E61</f>
        <v>10000</v>
      </c>
      <c r="F60" s="57">
        <f>F61</f>
        <v>10000</v>
      </c>
      <c r="G60" s="57">
        <f>G61</f>
        <v>10000</v>
      </c>
    </row>
    <row r="61" spans="1:7" s="19" customFormat="1" ht="16.5" customHeight="1">
      <c r="A61" s="16" t="s">
        <v>147</v>
      </c>
      <c r="B61" s="17" t="s">
        <v>122</v>
      </c>
      <c r="C61" s="18" t="s">
        <v>143</v>
      </c>
      <c r="D61" s="18" t="s">
        <v>144</v>
      </c>
      <c r="E61" s="57">
        <v>10000</v>
      </c>
      <c r="F61" s="57">
        <v>10000</v>
      </c>
      <c r="G61" s="57">
        <v>10000</v>
      </c>
    </row>
    <row r="62" spans="1:7" ht="12.75">
      <c r="A62" s="28" t="s">
        <v>61</v>
      </c>
      <c r="B62" s="23" t="s">
        <v>60</v>
      </c>
      <c r="C62" s="29"/>
      <c r="D62" s="29"/>
      <c r="E62" s="56">
        <f>E63+E70</f>
        <v>1916590.36</v>
      </c>
      <c r="F62" s="56">
        <f>F63+F70</f>
        <v>0</v>
      </c>
      <c r="G62" s="56">
        <f>G63+G70</f>
        <v>0</v>
      </c>
    </row>
    <row r="63" spans="1:7" ht="12.75">
      <c r="A63" s="30" t="s">
        <v>63</v>
      </c>
      <c r="B63" s="26" t="s">
        <v>62</v>
      </c>
      <c r="C63" s="27"/>
      <c r="D63" s="27"/>
      <c r="E63" s="58">
        <f aca="true" t="shared" si="6" ref="E63:G64">E64</f>
        <v>1740544.36</v>
      </c>
      <c r="F63" s="58">
        <f t="shared" si="6"/>
        <v>0</v>
      </c>
      <c r="G63" s="58">
        <f t="shared" si="6"/>
        <v>0</v>
      </c>
    </row>
    <row r="64" spans="1:7" ht="30" customHeight="1">
      <c r="A64" s="30" t="s">
        <v>66</v>
      </c>
      <c r="B64" s="26" t="s">
        <v>62</v>
      </c>
      <c r="C64" s="27" t="s">
        <v>64</v>
      </c>
      <c r="D64" s="27"/>
      <c r="E64" s="58">
        <f t="shared" si="6"/>
        <v>1740544.36</v>
      </c>
      <c r="F64" s="58">
        <f t="shared" si="6"/>
        <v>0</v>
      </c>
      <c r="G64" s="58">
        <f t="shared" si="6"/>
        <v>0</v>
      </c>
    </row>
    <row r="65" spans="1:7" ht="41.25" customHeight="1">
      <c r="A65" s="30" t="s">
        <v>67</v>
      </c>
      <c r="B65" s="26" t="s">
        <v>62</v>
      </c>
      <c r="C65" s="27" t="s">
        <v>65</v>
      </c>
      <c r="D65" s="27"/>
      <c r="E65" s="58">
        <f>E66+E68</f>
        <v>1740544.36</v>
      </c>
      <c r="F65" s="58">
        <f>F66+F68</f>
        <v>0</v>
      </c>
      <c r="G65" s="58">
        <f>G66+G68</f>
        <v>0</v>
      </c>
    </row>
    <row r="66" spans="1:7" ht="15.75" customHeight="1">
      <c r="A66" s="30" t="s">
        <v>69</v>
      </c>
      <c r="B66" s="26" t="s">
        <v>62</v>
      </c>
      <c r="C66" s="27" t="s">
        <v>68</v>
      </c>
      <c r="D66" s="27"/>
      <c r="E66" s="58">
        <f>E67</f>
        <v>1740544.36</v>
      </c>
      <c r="F66" s="58">
        <f>F67</f>
        <v>0</v>
      </c>
      <c r="G66" s="58">
        <f>G67</f>
        <v>0</v>
      </c>
    </row>
    <row r="67" spans="1:7" ht="26.25">
      <c r="A67" s="20" t="s">
        <v>83</v>
      </c>
      <c r="B67" s="26" t="s">
        <v>62</v>
      </c>
      <c r="C67" s="27" t="s">
        <v>68</v>
      </c>
      <c r="D67" s="27" t="s">
        <v>4</v>
      </c>
      <c r="E67" s="58">
        <v>1740544.36</v>
      </c>
      <c r="F67" s="58">
        <v>0</v>
      </c>
      <c r="G67" s="58">
        <v>0</v>
      </c>
    </row>
    <row r="68" spans="1:7" ht="66" customHeight="1">
      <c r="A68" s="20" t="s">
        <v>133</v>
      </c>
      <c r="B68" s="26" t="s">
        <v>62</v>
      </c>
      <c r="C68" s="27" t="s">
        <v>148</v>
      </c>
      <c r="D68" s="27"/>
      <c r="E68" s="58">
        <f>E69</f>
        <v>0</v>
      </c>
      <c r="F68" s="58">
        <f>F69</f>
        <v>0</v>
      </c>
      <c r="G68" s="58">
        <f>G69</f>
        <v>0</v>
      </c>
    </row>
    <row r="69" spans="1:7" ht="26.25">
      <c r="A69" s="20" t="s">
        <v>83</v>
      </c>
      <c r="B69" s="26" t="s">
        <v>62</v>
      </c>
      <c r="C69" s="27" t="s">
        <v>148</v>
      </c>
      <c r="D69" s="27" t="s">
        <v>4</v>
      </c>
      <c r="E69" s="58"/>
      <c r="F69" s="58">
        <v>0</v>
      </c>
      <c r="G69" s="58">
        <v>0</v>
      </c>
    </row>
    <row r="70" spans="1:7" ht="12.75">
      <c r="A70" s="20" t="s">
        <v>134</v>
      </c>
      <c r="B70" s="26" t="s">
        <v>135</v>
      </c>
      <c r="C70" s="27"/>
      <c r="D70" s="27"/>
      <c r="E70" s="58">
        <f>E71</f>
        <v>176046</v>
      </c>
      <c r="F70" s="58">
        <f>F71</f>
        <v>0</v>
      </c>
      <c r="G70" s="58">
        <f>G71</f>
        <v>0</v>
      </c>
    </row>
    <row r="71" spans="1:7" ht="39">
      <c r="A71" s="20" t="s">
        <v>100</v>
      </c>
      <c r="B71" s="26" t="s">
        <v>135</v>
      </c>
      <c r="C71" s="27" t="s">
        <v>101</v>
      </c>
      <c r="D71" s="27"/>
      <c r="E71" s="58">
        <f>E72</f>
        <v>176046</v>
      </c>
      <c r="F71" s="58">
        <f aca="true" t="shared" si="7" ref="F71:G73">F72</f>
        <v>0</v>
      </c>
      <c r="G71" s="58">
        <f t="shared" si="7"/>
        <v>0</v>
      </c>
    </row>
    <row r="72" spans="1:7" ht="26.25">
      <c r="A72" s="20" t="s">
        <v>136</v>
      </c>
      <c r="B72" s="26" t="s">
        <v>135</v>
      </c>
      <c r="C72" s="27" t="s">
        <v>137</v>
      </c>
      <c r="D72" s="27"/>
      <c r="E72" s="58">
        <f>E73</f>
        <v>176046</v>
      </c>
      <c r="F72" s="58">
        <f t="shared" si="7"/>
        <v>0</v>
      </c>
      <c r="G72" s="58">
        <f t="shared" si="7"/>
        <v>0</v>
      </c>
    </row>
    <row r="73" spans="1:7" ht="12.75">
      <c r="A73" s="20" t="s">
        <v>138</v>
      </c>
      <c r="B73" s="26" t="s">
        <v>135</v>
      </c>
      <c r="C73" s="27" t="s">
        <v>139</v>
      </c>
      <c r="D73" s="27"/>
      <c r="E73" s="58">
        <f>E74</f>
        <v>176046</v>
      </c>
      <c r="F73" s="58">
        <f t="shared" si="7"/>
        <v>0</v>
      </c>
      <c r="G73" s="58">
        <f t="shared" si="7"/>
        <v>0</v>
      </c>
    </row>
    <row r="74" spans="1:7" ht="26.25">
      <c r="A74" s="20" t="s">
        <v>83</v>
      </c>
      <c r="B74" s="26" t="s">
        <v>135</v>
      </c>
      <c r="C74" s="27" t="s">
        <v>139</v>
      </c>
      <c r="D74" s="27" t="s">
        <v>4</v>
      </c>
      <c r="E74" s="55">
        <f>17202+133041+25803</f>
        <v>176046</v>
      </c>
      <c r="F74" s="58">
        <v>0</v>
      </c>
      <c r="G74" s="58">
        <v>0</v>
      </c>
    </row>
    <row r="75" spans="1:7" ht="12.75">
      <c r="A75" s="28" t="s">
        <v>18</v>
      </c>
      <c r="B75" s="23" t="s">
        <v>15</v>
      </c>
      <c r="C75" s="24"/>
      <c r="D75" s="24"/>
      <c r="E75" s="56">
        <f>E76+E80+E96</f>
        <v>2137917.86</v>
      </c>
      <c r="F75" s="56">
        <f>F76+F80+F96</f>
        <v>880500</v>
      </c>
      <c r="G75" s="56">
        <f>G76+G80+G96</f>
        <v>989000</v>
      </c>
    </row>
    <row r="76" spans="1:7" ht="39" hidden="1">
      <c r="A76" s="44" t="s">
        <v>94</v>
      </c>
      <c r="B76" s="46" t="s">
        <v>95</v>
      </c>
      <c r="C76" s="47">
        <v>2300000000</v>
      </c>
      <c r="D76" s="47"/>
      <c r="E76" s="57">
        <f aca="true" t="shared" si="8" ref="E76:G78">E77</f>
        <v>0</v>
      </c>
      <c r="F76" s="57">
        <f t="shared" si="8"/>
        <v>0</v>
      </c>
      <c r="G76" s="57">
        <f t="shared" si="8"/>
        <v>0</v>
      </c>
    </row>
    <row r="77" spans="1:7" ht="26.25" hidden="1">
      <c r="A77" s="44" t="s">
        <v>96</v>
      </c>
      <c r="B77" s="46" t="s">
        <v>95</v>
      </c>
      <c r="C77" s="47">
        <v>2300300000</v>
      </c>
      <c r="D77" s="47"/>
      <c r="E77" s="57">
        <f t="shared" si="8"/>
        <v>0</v>
      </c>
      <c r="F77" s="57">
        <f t="shared" si="8"/>
        <v>0</v>
      </c>
      <c r="G77" s="57">
        <f t="shared" si="8"/>
        <v>0</v>
      </c>
    </row>
    <row r="78" spans="1:7" ht="12.75" hidden="1">
      <c r="A78" s="44" t="s">
        <v>97</v>
      </c>
      <c r="B78" s="46" t="s">
        <v>95</v>
      </c>
      <c r="C78" s="47">
        <v>2300303560</v>
      </c>
      <c r="D78" s="47"/>
      <c r="E78" s="57">
        <f t="shared" si="8"/>
        <v>0</v>
      </c>
      <c r="F78" s="57">
        <f t="shared" si="8"/>
        <v>0</v>
      </c>
      <c r="G78" s="57">
        <f t="shared" si="8"/>
        <v>0</v>
      </c>
    </row>
    <row r="79" spans="1:7" ht="26.25" hidden="1">
      <c r="A79" s="44" t="s">
        <v>83</v>
      </c>
      <c r="B79" s="46" t="s">
        <v>95</v>
      </c>
      <c r="C79" s="47">
        <v>2300303560</v>
      </c>
      <c r="D79" s="47">
        <v>200</v>
      </c>
      <c r="E79" s="57">
        <v>0</v>
      </c>
      <c r="F79" s="57">
        <v>0</v>
      </c>
      <c r="G79" s="57">
        <v>0</v>
      </c>
    </row>
    <row r="80" spans="1:7" ht="12.75">
      <c r="A80" s="44" t="s">
        <v>25</v>
      </c>
      <c r="B80" s="26" t="s">
        <v>24</v>
      </c>
      <c r="C80" s="24"/>
      <c r="D80" s="24"/>
      <c r="E80" s="57">
        <f>E81</f>
        <v>2137917.86</v>
      </c>
      <c r="F80" s="57">
        <f>F81</f>
        <v>880500</v>
      </c>
      <c r="G80" s="57">
        <f>G81</f>
        <v>989000</v>
      </c>
    </row>
    <row r="81" spans="1:7" ht="28.5" customHeight="1">
      <c r="A81" s="44" t="s">
        <v>50</v>
      </c>
      <c r="B81" s="26" t="s">
        <v>24</v>
      </c>
      <c r="C81" s="24">
        <v>2400000000</v>
      </c>
      <c r="D81" s="24"/>
      <c r="E81" s="57">
        <f>E82+E87+E91+E93</f>
        <v>2137917.86</v>
      </c>
      <c r="F81" s="57">
        <f>F82+F87+F91</f>
        <v>880500</v>
      </c>
      <c r="G81" s="57">
        <f>G82+G87+G91</f>
        <v>989000</v>
      </c>
    </row>
    <row r="82" spans="1:7" ht="26.25">
      <c r="A82" s="44" t="s">
        <v>51</v>
      </c>
      <c r="B82" s="26" t="s">
        <v>24</v>
      </c>
      <c r="C82" s="24">
        <v>2400100000</v>
      </c>
      <c r="D82" s="24"/>
      <c r="E82" s="57">
        <f>E83+E85</f>
        <v>984000</v>
      </c>
      <c r="F82" s="57">
        <f aca="true" t="shared" si="9" ref="E82:G83">F83</f>
        <v>496000</v>
      </c>
      <c r="G82" s="57">
        <f t="shared" si="9"/>
        <v>596000</v>
      </c>
    </row>
    <row r="83" spans="1:7" ht="18.75" customHeight="1">
      <c r="A83" s="44" t="s">
        <v>13</v>
      </c>
      <c r="B83" s="26" t="s">
        <v>24</v>
      </c>
      <c r="C83" s="24">
        <v>2400106050</v>
      </c>
      <c r="D83" s="24"/>
      <c r="E83" s="57">
        <f t="shared" si="9"/>
        <v>934000</v>
      </c>
      <c r="F83" s="57">
        <f t="shared" si="9"/>
        <v>496000</v>
      </c>
      <c r="G83" s="57">
        <f t="shared" si="9"/>
        <v>596000</v>
      </c>
    </row>
    <row r="84" spans="1:7" ht="26.25">
      <c r="A84" s="20" t="s">
        <v>83</v>
      </c>
      <c r="B84" s="26" t="s">
        <v>24</v>
      </c>
      <c r="C84" s="24">
        <v>2400106050</v>
      </c>
      <c r="D84" s="27" t="s">
        <v>4</v>
      </c>
      <c r="E84" s="57">
        <v>934000</v>
      </c>
      <c r="F84" s="57">
        <v>496000</v>
      </c>
      <c r="G84" s="57">
        <v>596000</v>
      </c>
    </row>
    <row r="85" spans="1:7" ht="63" customHeight="1">
      <c r="A85" s="20" t="s">
        <v>133</v>
      </c>
      <c r="B85" s="26" t="s">
        <v>24</v>
      </c>
      <c r="C85" s="27" t="s">
        <v>53</v>
      </c>
      <c r="D85" s="27"/>
      <c r="E85" s="58">
        <f>E86</f>
        <v>50000</v>
      </c>
      <c r="F85" s="58">
        <f>F86</f>
        <v>0</v>
      </c>
      <c r="G85" s="58">
        <f>G86</f>
        <v>0</v>
      </c>
    </row>
    <row r="86" spans="1:7" ht="26.25">
      <c r="A86" s="20" t="s">
        <v>83</v>
      </c>
      <c r="B86" s="26" t="s">
        <v>24</v>
      </c>
      <c r="C86" s="27" t="s">
        <v>53</v>
      </c>
      <c r="D86" s="27" t="s">
        <v>4</v>
      </c>
      <c r="E86" s="58">
        <v>50000</v>
      </c>
      <c r="F86" s="58">
        <v>0</v>
      </c>
      <c r="G86" s="58">
        <v>0</v>
      </c>
    </row>
    <row r="87" spans="1:7" ht="26.25">
      <c r="A87" s="30" t="s">
        <v>52</v>
      </c>
      <c r="B87" s="26" t="s">
        <v>24</v>
      </c>
      <c r="C87" s="24">
        <v>2400200000</v>
      </c>
      <c r="D87" s="27"/>
      <c r="E87" s="57">
        <f>E88</f>
        <v>888167.86</v>
      </c>
      <c r="F87" s="57">
        <f>F88</f>
        <v>384500</v>
      </c>
      <c r="G87" s="57">
        <f>G88</f>
        <v>393000</v>
      </c>
    </row>
    <row r="88" spans="1:7" ht="26.25">
      <c r="A88" s="44" t="s">
        <v>51</v>
      </c>
      <c r="B88" s="26" t="s">
        <v>24</v>
      </c>
      <c r="C88" s="24">
        <v>2400206050</v>
      </c>
      <c r="D88" s="27"/>
      <c r="E88" s="57">
        <f aca="true" t="shared" si="10" ref="E88:G89">E89</f>
        <v>888167.86</v>
      </c>
      <c r="F88" s="57">
        <f t="shared" si="10"/>
        <v>384500</v>
      </c>
      <c r="G88" s="57">
        <f t="shared" si="10"/>
        <v>393000</v>
      </c>
    </row>
    <row r="89" spans="1:7" ht="18" customHeight="1">
      <c r="A89" s="30" t="s">
        <v>13</v>
      </c>
      <c r="B89" s="26" t="s">
        <v>24</v>
      </c>
      <c r="C89" s="24">
        <v>2400206050</v>
      </c>
      <c r="D89" s="27"/>
      <c r="E89" s="58">
        <f t="shared" si="10"/>
        <v>888167.86</v>
      </c>
      <c r="F89" s="58">
        <f t="shared" si="10"/>
        <v>384500</v>
      </c>
      <c r="G89" s="58">
        <f t="shared" si="10"/>
        <v>393000</v>
      </c>
    </row>
    <row r="90" spans="1:7" ht="26.25">
      <c r="A90" s="20" t="s">
        <v>83</v>
      </c>
      <c r="B90" s="26" t="s">
        <v>24</v>
      </c>
      <c r="C90" s="24">
        <v>2400206050</v>
      </c>
      <c r="D90" s="27" t="s">
        <v>4</v>
      </c>
      <c r="E90" s="58">
        <f>376100+512067.86</f>
        <v>888167.86</v>
      </c>
      <c r="F90" s="58">
        <v>384500</v>
      </c>
      <c r="G90" s="58">
        <v>393000</v>
      </c>
    </row>
    <row r="91" spans="1:7" ht="64.5" customHeight="1">
      <c r="A91" s="20" t="s">
        <v>133</v>
      </c>
      <c r="B91" s="26" t="s">
        <v>24</v>
      </c>
      <c r="C91" s="27" t="s">
        <v>149</v>
      </c>
      <c r="D91" s="27"/>
      <c r="E91" s="58">
        <f>E92</f>
        <v>250000</v>
      </c>
      <c r="F91" s="58">
        <f>F92</f>
        <v>0</v>
      </c>
      <c r="G91" s="58">
        <f>G92</f>
        <v>0</v>
      </c>
    </row>
    <row r="92" spans="1:7" ht="26.25">
      <c r="A92" s="20" t="s">
        <v>83</v>
      </c>
      <c r="B92" s="26" t="s">
        <v>24</v>
      </c>
      <c r="C92" s="27" t="s">
        <v>149</v>
      </c>
      <c r="D92" s="27" t="s">
        <v>4</v>
      </c>
      <c r="E92" s="58">
        <v>250000</v>
      </c>
      <c r="F92" s="58">
        <v>0</v>
      </c>
      <c r="G92" s="58">
        <v>0</v>
      </c>
    </row>
    <row r="93" spans="1:7" ht="12.75">
      <c r="A93" s="65" t="s">
        <v>155</v>
      </c>
      <c r="B93" s="66" t="s">
        <v>24</v>
      </c>
      <c r="C93" s="67">
        <v>2400300000</v>
      </c>
      <c r="D93" s="68"/>
      <c r="E93" s="69">
        <f>E94</f>
        <v>15750</v>
      </c>
      <c r="F93" s="58"/>
      <c r="G93" s="58"/>
    </row>
    <row r="94" spans="1:7" ht="12.75">
      <c r="A94" s="65" t="s">
        <v>156</v>
      </c>
      <c r="B94" s="66" t="s">
        <v>24</v>
      </c>
      <c r="C94" s="67">
        <v>2400306400</v>
      </c>
      <c r="D94" s="68"/>
      <c r="E94" s="69">
        <f>E95</f>
        <v>15750</v>
      </c>
      <c r="F94" s="58"/>
      <c r="G94" s="58"/>
    </row>
    <row r="95" spans="1:7" ht="26.25">
      <c r="A95" s="70" t="s">
        <v>83</v>
      </c>
      <c r="B95" s="66" t="s">
        <v>24</v>
      </c>
      <c r="C95" s="67">
        <v>2400306400</v>
      </c>
      <c r="D95" s="68" t="s">
        <v>4</v>
      </c>
      <c r="E95" s="58">
        <v>15750</v>
      </c>
      <c r="F95" s="58"/>
      <c r="G95" s="58"/>
    </row>
    <row r="96" spans="1:7" ht="12.75">
      <c r="A96" s="30" t="s">
        <v>70</v>
      </c>
      <c r="B96" s="26" t="s">
        <v>71</v>
      </c>
      <c r="C96" s="24"/>
      <c r="D96" s="27"/>
      <c r="E96" s="58">
        <f aca="true" t="shared" si="11" ref="E96:G99">E97</f>
        <v>0</v>
      </c>
      <c r="F96" s="58">
        <f t="shared" si="11"/>
        <v>0</v>
      </c>
      <c r="G96" s="58">
        <f t="shared" si="11"/>
        <v>0</v>
      </c>
    </row>
    <row r="97" spans="1:7" ht="39">
      <c r="A97" s="44" t="s">
        <v>50</v>
      </c>
      <c r="B97" s="26" t="s">
        <v>71</v>
      </c>
      <c r="C97" s="24">
        <v>2400000000</v>
      </c>
      <c r="D97" s="24"/>
      <c r="E97" s="57">
        <f t="shared" si="11"/>
        <v>0</v>
      </c>
      <c r="F97" s="57">
        <f t="shared" si="11"/>
        <v>0</v>
      </c>
      <c r="G97" s="57">
        <f t="shared" si="11"/>
        <v>0</v>
      </c>
    </row>
    <row r="98" spans="1:7" ht="26.25">
      <c r="A98" s="44" t="s">
        <v>51</v>
      </c>
      <c r="B98" s="26" t="s">
        <v>71</v>
      </c>
      <c r="C98" s="24">
        <v>2400100000</v>
      </c>
      <c r="D98" s="24"/>
      <c r="E98" s="57">
        <f t="shared" si="11"/>
        <v>0</v>
      </c>
      <c r="F98" s="57">
        <f t="shared" si="11"/>
        <v>0</v>
      </c>
      <c r="G98" s="57">
        <f t="shared" si="11"/>
        <v>0</v>
      </c>
    </row>
    <row r="99" spans="1:7" ht="52.5">
      <c r="A99" s="30" t="s">
        <v>54</v>
      </c>
      <c r="B99" s="26" t="s">
        <v>71</v>
      </c>
      <c r="C99" s="27" t="s">
        <v>53</v>
      </c>
      <c r="D99" s="27"/>
      <c r="E99" s="58">
        <f t="shared" si="11"/>
        <v>0</v>
      </c>
      <c r="F99" s="58">
        <f t="shared" si="11"/>
        <v>0</v>
      </c>
      <c r="G99" s="58">
        <f t="shared" si="11"/>
        <v>0</v>
      </c>
    </row>
    <row r="100" spans="1:7" ht="26.25">
      <c r="A100" s="20" t="s">
        <v>83</v>
      </c>
      <c r="B100" s="26" t="s">
        <v>71</v>
      </c>
      <c r="C100" s="27" t="s">
        <v>53</v>
      </c>
      <c r="D100" s="27" t="s">
        <v>4</v>
      </c>
      <c r="E100" s="58">
        <v>0</v>
      </c>
      <c r="F100" s="58">
        <v>0</v>
      </c>
      <c r="G100" s="58">
        <v>0</v>
      </c>
    </row>
    <row r="101" spans="1:12" ht="12.75">
      <c r="A101" s="48" t="s">
        <v>129</v>
      </c>
      <c r="B101" s="23" t="s">
        <v>130</v>
      </c>
      <c r="C101" s="27"/>
      <c r="D101" s="27"/>
      <c r="E101" s="56">
        <f aca="true" t="shared" si="12" ref="E101:G102">E102</f>
        <v>418000</v>
      </c>
      <c r="F101" s="56">
        <f t="shared" si="12"/>
        <v>218000</v>
      </c>
      <c r="G101" s="56">
        <f t="shared" si="12"/>
        <v>218000</v>
      </c>
      <c r="J101" s="14"/>
      <c r="K101" s="14"/>
      <c r="L101" s="14"/>
    </row>
    <row r="102" spans="1:12" ht="12.75">
      <c r="A102" s="20" t="s">
        <v>131</v>
      </c>
      <c r="B102" s="26" t="s">
        <v>132</v>
      </c>
      <c r="C102" s="27"/>
      <c r="D102" s="27"/>
      <c r="E102" s="59">
        <f t="shared" si="12"/>
        <v>418000</v>
      </c>
      <c r="F102" s="59">
        <f t="shared" si="12"/>
        <v>218000</v>
      </c>
      <c r="G102" s="59">
        <f t="shared" si="12"/>
        <v>218000</v>
      </c>
      <c r="J102" s="14"/>
      <c r="K102" s="14"/>
      <c r="L102" s="14"/>
    </row>
    <row r="103" spans="1:12" ht="27.75" customHeight="1">
      <c r="A103" s="49" t="s">
        <v>50</v>
      </c>
      <c r="B103" s="26" t="s">
        <v>132</v>
      </c>
      <c r="C103" s="24">
        <v>2400000000</v>
      </c>
      <c r="D103" s="27"/>
      <c r="E103" s="58">
        <f>E106+E104</f>
        <v>418000</v>
      </c>
      <c r="F103" s="58">
        <f>F106+F104</f>
        <v>218000</v>
      </c>
      <c r="G103" s="58">
        <f>G106+G104</f>
        <v>218000</v>
      </c>
      <c r="J103" s="14"/>
      <c r="K103" s="14"/>
      <c r="L103" s="14"/>
    </row>
    <row r="104" spans="1:12" ht="12.75">
      <c r="A104" s="49" t="s">
        <v>145</v>
      </c>
      <c r="B104" s="26" t="s">
        <v>132</v>
      </c>
      <c r="C104" s="24">
        <v>2400141200</v>
      </c>
      <c r="D104" s="27"/>
      <c r="E104" s="58">
        <f>E105</f>
        <v>218000</v>
      </c>
      <c r="F104" s="58">
        <f>F105</f>
        <v>218000</v>
      </c>
      <c r="G104" s="58">
        <f>G105</f>
        <v>218000</v>
      </c>
      <c r="J104" s="14"/>
      <c r="K104" s="14"/>
      <c r="L104" s="14"/>
    </row>
    <row r="105" spans="1:12" ht="26.25">
      <c r="A105" s="20" t="s">
        <v>83</v>
      </c>
      <c r="B105" s="26" t="s">
        <v>132</v>
      </c>
      <c r="C105" s="24">
        <v>2400141200</v>
      </c>
      <c r="D105" s="27" t="s">
        <v>4</v>
      </c>
      <c r="E105" s="58">
        <v>218000</v>
      </c>
      <c r="F105" s="58">
        <v>218000</v>
      </c>
      <c r="G105" s="58">
        <v>218000</v>
      </c>
      <c r="J105" s="14"/>
      <c r="K105" s="14"/>
      <c r="L105" s="14"/>
    </row>
    <row r="106" spans="1:12" ht="62.25" customHeight="1">
      <c r="A106" s="50" t="s">
        <v>133</v>
      </c>
      <c r="B106" s="26" t="s">
        <v>132</v>
      </c>
      <c r="C106" s="24">
        <v>2400174040</v>
      </c>
      <c r="D106" s="27"/>
      <c r="E106" s="58">
        <f>E107</f>
        <v>200000</v>
      </c>
      <c r="F106" s="58"/>
      <c r="G106" s="58"/>
      <c r="J106" s="14"/>
      <c r="K106" s="14"/>
      <c r="L106" s="14"/>
    </row>
    <row r="107" spans="1:12" ht="26.25">
      <c r="A107" s="20" t="s">
        <v>83</v>
      </c>
      <c r="B107" s="26" t="s">
        <v>132</v>
      </c>
      <c r="C107" s="27" t="s">
        <v>53</v>
      </c>
      <c r="D107" s="27" t="s">
        <v>4</v>
      </c>
      <c r="E107" s="58">
        <v>200000</v>
      </c>
      <c r="F107" s="58">
        <v>0</v>
      </c>
      <c r="G107" s="58">
        <v>0</v>
      </c>
      <c r="J107" s="14"/>
      <c r="K107" s="14"/>
      <c r="L107" s="14"/>
    </row>
    <row r="108" spans="1:7" ht="12.75">
      <c r="A108" s="28" t="s">
        <v>55</v>
      </c>
      <c r="B108" s="23" t="s">
        <v>56</v>
      </c>
      <c r="C108" s="51"/>
      <c r="D108" s="29"/>
      <c r="E108" s="56">
        <f aca="true" t="shared" si="13" ref="E108:G110">E109</f>
        <v>263300</v>
      </c>
      <c r="F108" s="56">
        <f t="shared" si="13"/>
        <v>78500</v>
      </c>
      <c r="G108" s="56">
        <f t="shared" si="13"/>
        <v>79500</v>
      </c>
    </row>
    <row r="109" spans="1:7" ht="12.75">
      <c r="A109" s="30" t="s">
        <v>58</v>
      </c>
      <c r="B109" s="26" t="s">
        <v>57</v>
      </c>
      <c r="C109" s="24"/>
      <c r="D109" s="27"/>
      <c r="E109" s="58">
        <f t="shared" si="13"/>
        <v>263300</v>
      </c>
      <c r="F109" s="58">
        <f t="shared" si="13"/>
        <v>78500</v>
      </c>
      <c r="G109" s="58">
        <f t="shared" si="13"/>
        <v>79500</v>
      </c>
    </row>
    <row r="110" spans="1:7" ht="27" customHeight="1">
      <c r="A110" s="30" t="s">
        <v>113</v>
      </c>
      <c r="B110" s="26" t="s">
        <v>57</v>
      </c>
      <c r="C110" s="24">
        <v>1800000000</v>
      </c>
      <c r="D110" s="27"/>
      <c r="E110" s="58">
        <f t="shared" si="13"/>
        <v>263300</v>
      </c>
      <c r="F110" s="58">
        <f t="shared" si="13"/>
        <v>78500</v>
      </c>
      <c r="G110" s="58">
        <f t="shared" si="13"/>
        <v>79500</v>
      </c>
    </row>
    <row r="111" spans="1:7" ht="39">
      <c r="A111" s="30" t="s">
        <v>114</v>
      </c>
      <c r="B111" s="26" t="s">
        <v>57</v>
      </c>
      <c r="C111" s="24">
        <v>1800100000</v>
      </c>
      <c r="D111" s="27"/>
      <c r="E111" s="58">
        <f>E112+E114</f>
        <v>263300</v>
      </c>
      <c r="F111" s="58">
        <f>F112+F114</f>
        <v>78500</v>
      </c>
      <c r="G111" s="58">
        <f>G112+G114</f>
        <v>79500</v>
      </c>
    </row>
    <row r="112" spans="1:7" ht="12.75">
      <c r="A112" s="30" t="s">
        <v>59</v>
      </c>
      <c r="B112" s="26" t="s">
        <v>57</v>
      </c>
      <c r="C112" s="24">
        <v>1800145870</v>
      </c>
      <c r="D112" s="27"/>
      <c r="E112" s="58">
        <f>E113</f>
        <v>77500</v>
      </c>
      <c r="F112" s="58">
        <f>F113</f>
        <v>78500</v>
      </c>
      <c r="G112" s="58">
        <f>G113</f>
        <v>79500</v>
      </c>
    </row>
    <row r="113" spans="1:7" ht="26.25">
      <c r="A113" s="20" t="s">
        <v>83</v>
      </c>
      <c r="B113" s="26" t="s">
        <v>57</v>
      </c>
      <c r="C113" s="24">
        <v>1800145870</v>
      </c>
      <c r="D113" s="27" t="s">
        <v>4</v>
      </c>
      <c r="E113" s="58">
        <v>77500</v>
      </c>
      <c r="F113" s="58">
        <v>78500</v>
      </c>
      <c r="G113" s="58">
        <v>79500</v>
      </c>
    </row>
    <row r="114" spans="1:7" ht="39">
      <c r="A114" s="20" t="s">
        <v>150</v>
      </c>
      <c r="B114" s="26" t="s">
        <v>57</v>
      </c>
      <c r="C114" s="24" t="s">
        <v>151</v>
      </c>
      <c r="D114" s="27"/>
      <c r="E114" s="58">
        <f>E115</f>
        <v>185800</v>
      </c>
      <c r="F114" s="58">
        <v>0</v>
      </c>
      <c r="G114" s="58">
        <v>0</v>
      </c>
    </row>
    <row r="115" spans="1:7" ht="26.25">
      <c r="A115" s="20" t="s">
        <v>83</v>
      </c>
      <c r="B115" s="26" t="s">
        <v>57</v>
      </c>
      <c r="C115" s="24" t="s">
        <v>151</v>
      </c>
      <c r="D115" s="27" t="s">
        <v>4</v>
      </c>
      <c r="E115" s="58">
        <v>185800</v>
      </c>
      <c r="F115" s="58">
        <v>0</v>
      </c>
      <c r="G115" s="58">
        <v>0</v>
      </c>
    </row>
    <row r="116" spans="1:7" ht="12.75">
      <c r="A116" s="48" t="s">
        <v>85</v>
      </c>
      <c r="B116" s="23" t="s">
        <v>84</v>
      </c>
      <c r="C116" s="51"/>
      <c r="D116" s="29"/>
      <c r="E116" s="56">
        <f>E117</f>
        <v>98000</v>
      </c>
      <c r="F116" s="56">
        <f aca="true" t="shared" si="14" ref="F116:G119">F117</f>
        <v>98000</v>
      </c>
      <c r="G116" s="56">
        <f t="shared" si="14"/>
        <v>98000</v>
      </c>
    </row>
    <row r="117" spans="1:7" ht="12.75">
      <c r="A117" s="20" t="s">
        <v>116</v>
      </c>
      <c r="B117" s="26" t="s">
        <v>115</v>
      </c>
      <c r="C117" s="24"/>
      <c r="D117" s="27"/>
      <c r="E117" s="58">
        <f>E118</f>
        <v>98000</v>
      </c>
      <c r="F117" s="58">
        <f t="shared" si="14"/>
        <v>98000</v>
      </c>
      <c r="G117" s="58">
        <f t="shared" si="14"/>
        <v>98000</v>
      </c>
    </row>
    <row r="118" spans="1:7" ht="12.75">
      <c r="A118" s="30" t="s">
        <v>10</v>
      </c>
      <c r="B118" s="26" t="s">
        <v>115</v>
      </c>
      <c r="C118" s="24">
        <v>9999900000</v>
      </c>
      <c r="D118" s="27"/>
      <c r="E118" s="58">
        <f>E119</f>
        <v>98000</v>
      </c>
      <c r="F118" s="58">
        <f t="shared" si="14"/>
        <v>98000</v>
      </c>
      <c r="G118" s="58">
        <f t="shared" si="14"/>
        <v>98000</v>
      </c>
    </row>
    <row r="119" spans="1:7" ht="12.75">
      <c r="A119" s="20" t="s">
        <v>118</v>
      </c>
      <c r="B119" s="26" t="s">
        <v>115</v>
      </c>
      <c r="C119" s="24">
        <v>9999974000</v>
      </c>
      <c r="D119" s="27"/>
      <c r="E119" s="58">
        <f>E120</f>
        <v>98000</v>
      </c>
      <c r="F119" s="58">
        <f t="shared" si="14"/>
        <v>98000</v>
      </c>
      <c r="G119" s="58">
        <f t="shared" si="14"/>
        <v>98000</v>
      </c>
    </row>
    <row r="120" spans="1:7" ht="12.75">
      <c r="A120" s="20" t="s">
        <v>90</v>
      </c>
      <c r="B120" s="26" t="s">
        <v>115</v>
      </c>
      <c r="C120" s="24">
        <v>9999974000</v>
      </c>
      <c r="D120" s="27" t="s">
        <v>91</v>
      </c>
      <c r="E120" s="58">
        <v>98000</v>
      </c>
      <c r="F120" s="58">
        <v>98000</v>
      </c>
      <c r="G120" s="58">
        <v>98000</v>
      </c>
    </row>
    <row r="121" spans="1:7" ht="12.75">
      <c r="A121" s="28" t="s">
        <v>19</v>
      </c>
      <c r="B121" s="23" t="s">
        <v>16</v>
      </c>
      <c r="C121" s="24"/>
      <c r="D121" s="24"/>
      <c r="E121" s="56">
        <f aca="true" t="shared" si="15" ref="E121:G124">E122</f>
        <v>18700</v>
      </c>
      <c r="F121" s="56">
        <f t="shared" si="15"/>
        <v>18700</v>
      </c>
      <c r="G121" s="56">
        <f>G122</f>
        <v>11100</v>
      </c>
    </row>
    <row r="122" spans="1:7" ht="12.75">
      <c r="A122" s="44" t="s">
        <v>22</v>
      </c>
      <c r="B122" s="26" t="s">
        <v>23</v>
      </c>
      <c r="C122" s="24"/>
      <c r="D122" s="24"/>
      <c r="E122" s="57">
        <f t="shared" si="15"/>
        <v>18700</v>
      </c>
      <c r="F122" s="57">
        <f t="shared" si="15"/>
        <v>18700</v>
      </c>
      <c r="G122" s="57">
        <f t="shared" si="15"/>
        <v>11100</v>
      </c>
    </row>
    <row r="123" spans="1:7" ht="29.25" customHeight="1">
      <c r="A123" s="30" t="s">
        <v>12</v>
      </c>
      <c r="B123" s="26" t="s">
        <v>23</v>
      </c>
      <c r="C123" s="27" t="s">
        <v>44</v>
      </c>
      <c r="D123" s="27"/>
      <c r="E123" s="55">
        <f>E124</f>
        <v>18700</v>
      </c>
      <c r="F123" s="55">
        <f t="shared" si="15"/>
        <v>18700</v>
      </c>
      <c r="G123" s="55">
        <f t="shared" si="15"/>
        <v>11100</v>
      </c>
    </row>
    <row r="124" spans="1:7" ht="26.25">
      <c r="A124" s="30" t="s">
        <v>88</v>
      </c>
      <c r="B124" s="26" t="s">
        <v>23</v>
      </c>
      <c r="C124" s="27" t="s">
        <v>86</v>
      </c>
      <c r="D124" s="27"/>
      <c r="E124" s="55">
        <f>E125</f>
        <v>18700</v>
      </c>
      <c r="F124" s="55">
        <f t="shared" si="15"/>
        <v>18700</v>
      </c>
      <c r="G124" s="55">
        <f t="shared" si="15"/>
        <v>11100</v>
      </c>
    </row>
    <row r="125" spans="1:7" ht="25.5" customHeight="1">
      <c r="A125" s="30" t="s">
        <v>89</v>
      </c>
      <c r="B125" s="26" t="s">
        <v>23</v>
      </c>
      <c r="C125" s="27" t="s">
        <v>87</v>
      </c>
      <c r="D125" s="27"/>
      <c r="E125" s="55">
        <f>E126</f>
        <v>18700</v>
      </c>
      <c r="F125" s="55">
        <f>F126</f>
        <v>18700</v>
      </c>
      <c r="G125" s="55">
        <f>G126</f>
        <v>11100</v>
      </c>
    </row>
    <row r="126" spans="1:7" ht="12.75">
      <c r="A126" s="30" t="s">
        <v>11</v>
      </c>
      <c r="B126" s="26" t="s">
        <v>23</v>
      </c>
      <c r="C126" s="27" t="s">
        <v>117</v>
      </c>
      <c r="D126" s="27"/>
      <c r="E126" s="55">
        <f>E127+E128</f>
        <v>18700</v>
      </c>
      <c r="F126" s="55">
        <f>F127+F128</f>
        <v>18700</v>
      </c>
      <c r="G126" s="55">
        <f>G128</f>
        <v>11100</v>
      </c>
    </row>
    <row r="127" spans="1:7" ht="52.5">
      <c r="A127" s="30" t="s">
        <v>6</v>
      </c>
      <c r="B127" s="26" t="s">
        <v>23</v>
      </c>
      <c r="C127" s="27" t="s">
        <v>117</v>
      </c>
      <c r="D127" s="27" t="s">
        <v>3</v>
      </c>
      <c r="E127" s="55">
        <v>7600</v>
      </c>
      <c r="F127" s="55">
        <v>7600</v>
      </c>
      <c r="G127" s="55">
        <v>7600</v>
      </c>
    </row>
    <row r="128" spans="1:7" ht="26.25">
      <c r="A128" s="20" t="s">
        <v>83</v>
      </c>
      <c r="B128" s="26" t="s">
        <v>23</v>
      </c>
      <c r="C128" s="27" t="s">
        <v>117</v>
      </c>
      <c r="D128" s="27" t="s">
        <v>4</v>
      </c>
      <c r="E128" s="58">
        <v>11100</v>
      </c>
      <c r="F128" s="58">
        <v>11100</v>
      </c>
      <c r="G128" s="58">
        <v>11100</v>
      </c>
    </row>
    <row r="129" spans="1:7" ht="12.75">
      <c r="A129" s="28" t="s">
        <v>31</v>
      </c>
      <c r="B129" s="51">
        <v>9900</v>
      </c>
      <c r="C129" s="52"/>
      <c r="D129" s="29"/>
      <c r="E129" s="56">
        <f>E130</f>
        <v>0</v>
      </c>
      <c r="F129" s="56">
        <f>F130</f>
        <v>100000</v>
      </c>
      <c r="G129" s="56">
        <f aca="true" t="shared" si="16" ref="E129:G131">G130</f>
        <v>206600</v>
      </c>
    </row>
    <row r="130" spans="1:7" ht="12.75">
      <c r="A130" s="30" t="s">
        <v>10</v>
      </c>
      <c r="B130" s="24">
        <v>9999</v>
      </c>
      <c r="C130" s="27" t="s">
        <v>42</v>
      </c>
      <c r="D130" s="27"/>
      <c r="E130" s="58">
        <f t="shared" si="16"/>
        <v>0</v>
      </c>
      <c r="F130" s="58">
        <f t="shared" si="16"/>
        <v>100000</v>
      </c>
      <c r="G130" s="58">
        <f t="shared" si="16"/>
        <v>206600</v>
      </c>
    </row>
    <row r="131" spans="1:7" ht="15.75" customHeight="1">
      <c r="A131" s="30" t="s">
        <v>32</v>
      </c>
      <c r="B131" s="24">
        <v>9999</v>
      </c>
      <c r="C131" s="27" t="s">
        <v>45</v>
      </c>
      <c r="D131" s="27"/>
      <c r="E131" s="58">
        <f t="shared" si="16"/>
        <v>0</v>
      </c>
      <c r="F131" s="58">
        <f t="shared" si="16"/>
        <v>100000</v>
      </c>
      <c r="G131" s="58">
        <f t="shared" si="16"/>
        <v>206600</v>
      </c>
    </row>
    <row r="132" spans="1:7" ht="15.75" customHeight="1">
      <c r="A132" s="53" t="s">
        <v>33</v>
      </c>
      <c r="B132" s="24">
        <v>9999</v>
      </c>
      <c r="C132" s="27" t="s">
        <v>45</v>
      </c>
      <c r="D132" s="54" t="s">
        <v>34</v>
      </c>
      <c r="E132" s="58">
        <v>0</v>
      </c>
      <c r="F132" s="58">
        <v>100000</v>
      </c>
      <c r="G132" s="58">
        <v>206600</v>
      </c>
    </row>
    <row r="133" spans="1:7" ht="15.75" customHeight="1">
      <c r="A133" s="60"/>
      <c r="B133" s="61"/>
      <c r="C133" s="62"/>
      <c r="D133" s="63"/>
      <c r="E133" s="64"/>
      <c r="F133" s="64"/>
      <c r="G133" s="64"/>
    </row>
    <row r="134" spans="1:7" ht="15.75" customHeight="1">
      <c r="A134" s="60"/>
      <c r="B134" s="61"/>
      <c r="C134" s="62"/>
      <c r="D134" s="63"/>
      <c r="E134" s="64"/>
      <c r="F134" s="64"/>
      <c r="G134" s="64"/>
    </row>
    <row r="135" spans="1:7" ht="15.75" customHeight="1">
      <c r="A135" s="60"/>
      <c r="B135" s="61"/>
      <c r="C135" s="62"/>
      <c r="D135" s="63"/>
      <c r="E135" s="64"/>
      <c r="F135" s="64"/>
      <c r="G135" s="64"/>
    </row>
    <row r="136" spans="1:7" ht="15.75" customHeight="1">
      <c r="A136" s="3" t="s">
        <v>38</v>
      </c>
      <c r="B136" s="61"/>
      <c r="C136" s="62"/>
      <c r="D136" s="63"/>
      <c r="E136" s="13" t="s">
        <v>154</v>
      </c>
      <c r="F136" s="64"/>
      <c r="G136" s="64"/>
    </row>
  </sheetData>
  <sheetProtection/>
  <mergeCells count="6">
    <mergeCell ref="A11:G11"/>
    <mergeCell ref="E14:G14"/>
    <mergeCell ref="A14:A15"/>
    <mergeCell ref="B14:B15"/>
    <mergeCell ref="C14:C15"/>
    <mergeCell ref="D14:D15"/>
  </mergeCells>
  <printOptions/>
  <pageMargins left="0.984251968503937" right="0.1968503937007874" top="0.3937007874015748" bottom="0.3937007874015748" header="0.5118110236220472" footer="0.5118110236220472"/>
  <pageSetup fitToHeight="20" horizontalDpi="600" verticalDpi="600" orientation="portrait" paperSize="9" scale="70" r:id="rId1"/>
  <ignoredErrors>
    <ignoredError sqref="E111:G111 E103:G103 F81:G81 E65:G65 F55:G55 E41:G41 E9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2021-06-08T11:13:08Z</cp:lastPrinted>
  <dcterms:created xsi:type="dcterms:W3CDTF">2008-10-28T10:40:13Z</dcterms:created>
  <dcterms:modified xsi:type="dcterms:W3CDTF">2021-06-18T06:53:02Z</dcterms:modified>
  <cp:category/>
  <cp:version/>
  <cp:contentType/>
  <cp:contentStatus/>
</cp:coreProperties>
</file>