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activeTab="1"/>
  </bookViews>
  <sheets>
    <sheet name="01.01.2017" sheetId="1" r:id="rId1"/>
    <sheet name="12.01.2017г " sheetId="2" r:id="rId2"/>
    <sheet name="01.07.2017 " sheetId="3" r:id="rId3"/>
  </sheets>
  <definedNames>
    <definedName name="_xlnm.Print_Area" localSheetId="0">'01.01.2017'!$A$1:$T$46</definedName>
    <definedName name="_xlnm.Print_Area" localSheetId="2">'01.07.2017 '!$A$1:$U$46</definedName>
    <definedName name="_xlnm.Print_Area" localSheetId="1">'12.01.2017г '!$A$1:$T$46</definedName>
  </definedNames>
  <calcPr fullCalcOnLoad="1"/>
</workbook>
</file>

<file path=xl/sharedStrings.xml><?xml version="1.0" encoding="utf-8"?>
<sst xmlns="http://schemas.openxmlformats.org/spreadsheetml/2006/main" count="333" uniqueCount="105">
  <si>
    <t>УТВЕРЖДАЮ</t>
  </si>
  <si>
    <t xml:space="preserve">штат в количестве </t>
  </si>
  <si>
    <t>ШТАТНОЕ РАСПИСАНИЕ</t>
  </si>
  <si>
    <t xml:space="preserve">Наименование </t>
  </si>
  <si>
    <t>Коли-</t>
  </si>
  <si>
    <t>Долж-</t>
  </si>
  <si>
    <t>Надбавки</t>
  </si>
  <si>
    <t>Доплаты</t>
  </si>
  <si>
    <t>Еже-</t>
  </si>
  <si>
    <t>Район-</t>
  </si>
  <si>
    <t xml:space="preserve">Месяч- </t>
  </si>
  <si>
    <t>Примечание</t>
  </si>
  <si>
    <t>должностей</t>
  </si>
  <si>
    <t>чест</t>
  </si>
  <si>
    <t>ностные</t>
  </si>
  <si>
    <t xml:space="preserve">За </t>
  </si>
  <si>
    <t>За сложность,</t>
  </si>
  <si>
    <t>За</t>
  </si>
  <si>
    <t>месяч</t>
  </si>
  <si>
    <t>ный</t>
  </si>
  <si>
    <t xml:space="preserve">ный </t>
  </si>
  <si>
    <t>(профессий)</t>
  </si>
  <si>
    <t>штат-</t>
  </si>
  <si>
    <t>оклады</t>
  </si>
  <si>
    <t>выслугу</t>
  </si>
  <si>
    <t>особые</t>
  </si>
  <si>
    <t>напряжен-</t>
  </si>
  <si>
    <t>классность</t>
  </si>
  <si>
    <t>ненормиро-</t>
  </si>
  <si>
    <t>работу</t>
  </si>
  <si>
    <t>ное</t>
  </si>
  <si>
    <t>коэф-</t>
  </si>
  <si>
    <t>фонд</t>
  </si>
  <si>
    <t>ных</t>
  </si>
  <si>
    <t>(тариф-</t>
  </si>
  <si>
    <t>лет</t>
  </si>
  <si>
    <t>условия</t>
  </si>
  <si>
    <t>ность и  вы-</t>
  </si>
  <si>
    <t>ванный рабо-</t>
  </si>
  <si>
    <t>во вредных</t>
  </si>
  <si>
    <t>денежн</t>
  </si>
  <si>
    <t>фици-</t>
  </si>
  <si>
    <t>заработ-</t>
  </si>
  <si>
    <t>еди-</t>
  </si>
  <si>
    <t>ные</t>
  </si>
  <si>
    <t>службы</t>
  </si>
  <si>
    <t>сокие достиж</t>
  </si>
  <si>
    <t>чий день</t>
  </si>
  <si>
    <t>условиях</t>
  </si>
  <si>
    <t>поощр</t>
  </si>
  <si>
    <t>ент</t>
  </si>
  <si>
    <t>ной</t>
  </si>
  <si>
    <t>ниц</t>
  </si>
  <si>
    <t>ставки)</t>
  </si>
  <si>
    <t>%%</t>
  </si>
  <si>
    <t>Сумма</t>
  </si>
  <si>
    <t>Cумма</t>
  </si>
  <si>
    <t>платы</t>
  </si>
  <si>
    <t>(расшифровка подписи)</t>
  </si>
  <si>
    <t>Краснокамский район Республики Башкортостан</t>
  </si>
  <si>
    <t>Управляющий делами</t>
  </si>
  <si>
    <t>Раздел I "Руководители, специалисты"</t>
  </si>
  <si>
    <t>разряд</t>
  </si>
  <si>
    <t>квалиф.</t>
  </si>
  <si>
    <t>Итого по разделу I</t>
  </si>
  <si>
    <t>Водитель</t>
  </si>
  <si>
    <t>Уборщица</t>
  </si>
  <si>
    <t>Итого по разделу II</t>
  </si>
  <si>
    <t>Всего</t>
  </si>
  <si>
    <t>СОГЛАСОВАНО</t>
  </si>
  <si>
    <t xml:space="preserve">________________________     </t>
  </si>
  <si>
    <t>Никишев В.К.</t>
  </si>
  <si>
    <t>Раздел II "Рабочие"</t>
  </si>
  <si>
    <t xml:space="preserve">Глава </t>
  </si>
  <si>
    <t>(руб.)</t>
  </si>
  <si>
    <t>работников аппарата</t>
  </si>
  <si>
    <t>Администрации сельского поселения Музяковский сельсовет муниципального района</t>
  </si>
  <si>
    <t xml:space="preserve">Заместитель главы Администрации </t>
  </si>
  <si>
    <t>по финансовым вопросам - начальнику</t>
  </si>
  <si>
    <t>финансового управления</t>
  </si>
  <si>
    <t>Администрации муниципального района</t>
  </si>
  <si>
    <t xml:space="preserve">Краснокамский район Республики Башкортостан </t>
  </si>
  <si>
    <t>__________________________</t>
  </si>
  <si>
    <t xml:space="preserve">Глава сельского поселения </t>
  </si>
  <si>
    <t>Г.М. Сафетдинова</t>
  </si>
  <si>
    <t>4,5 единиц</t>
  </si>
  <si>
    <t>В.О.Шакиева</t>
  </si>
  <si>
    <t>Директор</t>
  </si>
  <si>
    <t>Специалист 1 категории (зем) (сохр.)</t>
  </si>
  <si>
    <t>Ч.С. Хайбрахманова</t>
  </si>
  <si>
    <t>на период 2017г. с 01 января 2017 года</t>
  </si>
  <si>
    <t>"     "    января   2017года</t>
  </si>
  <si>
    <t xml:space="preserve">                           (подпись)                                                                 (расшифровка подписи)</t>
  </si>
  <si>
    <t>с месячным фондом заработной платы 57 857,00 рублей</t>
  </si>
  <si>
    <t>(Пятьдесят семь тысяч восемьсот пятьдесят семь рублей 00 копеек)</t>
  </si>
  <si>
    <t>" 30   "  июня   2017года</t>
  </si>
  <si>
    <t>на период 2017г. с 01 июля 2017 года</t>
  </si>
  <si>
    <t>Районный коэффи-циент</t>
  </si>
  <si>
    <t>Ежемесячное денежное поощрение</t>
  </si>
  <si>
    <t>Доведение до МРОТ</t>
  </si>
  <si>
    <t>с месячным фондом заработной платы 58 146,00 рублей</t>
  </si>
  <si>
    <t>(Пятьдесят восемь тысяч сто сорок шесть  рублей 00 копеек)</t>
  </si>
  <si>
    <t>с месячным фондом заработной платы 58 034,00 рублей</t>
  </si>
  <si>
    <t>(Пятьдесят семь тысяч тридцать четыре рубля 00 копеек)</t>
  </si>
  <si>
    <t>" 30  "  июня   2017года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</si>
</sst>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49">
    <font>
      <sz val="10"/>
      <name val="Arial Cyr"/>
      <family val="0"/>
    </font>
    <font>
      <sz val="12"/>
      <name val="Times New Roman Cyr"/>
      <family val="1"/>
    </font>
    <font>
      <sz val="13"/>
      <name val="Times New Roman Cyr"/>
      <family val="1"/>
    </font>
    <font>
      <b/>
      <sz val="14"/>
      <name val="Times New Roman Cyr"/>
      <family val="1"/>
    </font>
    <font>
      <sz val="9"/>
      <name val="Times New Roman Cyr"/>
      <family val="1"/>
    </font>
    <font>
      <sz val="12"/>
      <color indexed="10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0"/>
    </font>
    <font>
      <b/>
      <sz val="12"/>
      <name val="Times New Roman"/>
      <family val="1"/>
    </font>
    <font>
      <u val="single"/>
      <sz val="12"/>
      <name val="Times New Roman Cyr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centerContinuous"/>
    </xf>
    <xf numFmtId="0" fontId="1" fillId="0" borderId="21" xfId="0" applyFont="1" applyBorder="1" applyAlignment="1">
      <alignment horizontal="centerContinuous"/>
    </xf>
    <xf numFmtId="0" fontId="1" fillId="0" borderId="22" xfId="0" applyFont="1" applyBorder="1" applyAlignment="1">
      <alignment horizontal="centerContinuous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3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9" fontId="1" fillId="0" borderId="0" xfId="0" applyNumberFormat="1" applyFont="1" applyBorder="1" applyAlignment="1">
      <alignment horizontal="centerContinuous"/>
    </xf>
    <xf numFmtId="0" fontId="3" fillId="0" borderId="0" xfId="0" applyFont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Continuous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centerContinuous"/>
    </xf>
    <xf numFmtId="0" fontId="1" fillId="0" borderId="16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4" xfId="0" applyFont="1" applyBorder="1" applyAlignment="1">
      <alignment horizontal="center"/>
    </xf>
    <xf numFmtId="0" fontId="12" fillId="0" borderId="24" xfId="0" applyFont="1" applyBorder="1" applyAlignment="1">
      <alignment horizontal="left"/>
    </xf>
    <xf numFmtId="0" fontId="12" fillId="0" borderId="24" xfId="0" applyFont="1" applyBorder="1" applyAlignment="1">
      <alignment/>
    </xf>
    <xf numFmtId="9" fontId="1" fillId="0" borderId="24" xfId="0" applyNumberFormat="1" applyFont="1" applyBorder="1" applyAlignment="1">
      <alignment horizontal="center"/>
    </xf>
    <xf numFmtId="9" fontId="1" fillId="0" borderId="24" xfId="0" applyNumberFormat="1" applyFont="1" applyBorder="1" applyAlignment="1">
      <alignment horizontal="centerContinuous"/>
    </xf>
    <xf numFmtId="0" fontId="0" fillId="0" borderId="0" xfId="0" applyFont="1" applyAlignment="1">
      <alignment horizontal="left"/>
    </xf>
    <xf numFmtId="0" fontId="1" fillId="0" borderId="24" xfId="0" applyFont="1" applyBorder="1" applyAlignment="1">
      <alignment horizontal="left" wrapText="1"/>
    </xf>
    <xf numFmtId="3" fontId="1" fillId="0" borderId="24" xfId="0" applyNumberFormat="1" applyFont="1" applyBorder="1" applyAlignment="1">
      <alignment horizontal="center"/>
    </xf>
    <xf numFmtId="3" fontId="11" fillId="0" borderId="24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2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6" xfId="0" applyNumberFormat="1" applyFont="1" applyBorder="1" applyAlignment="1">
      <alignment horizontal="center" vertical="center" wrapText="1"/>
    </xf>
    <xf numFmtId="3" fontId="14" fillId="0" borderId="2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6"/>
  <sheetViews>
    <sheetView zoomScale="75" zoomScaleNormal="75" zoomScaleSheetLayoutView="75" zoomScalePageLayoutView="0" workbookViewId="0" topLeftCell="A13">
      <selection activeCell="T13" sqref="T13"/>
    </sheetView>
  </sheetViews>
  <sheetFormatPr defaultColWidth="13.875" defaultRowHeight="12.75"/>
  <cols>
    <col min="1" max="1" width="33.375" style="1" customWidth="1"/>
    <col min="2" max="2" width="7.00390625" style="2" customWidth="1"/>
    <col min="3" max="3" width="12.875" style="1" customWidth="1"/>
    <col min="4" max="4" width="12.00390625" style="1" customWidth="1"/>
    <col min="5" max="5" width="10.375" style="1" customWidth="1"/>
    <col min="6" max="6" width="9.75390625" style="1" customWidth="1"/>
    <col min="7" max="7" width="9.375" style="3" customWidth="1"/>
    <col min="8" max="8" width="10.00390625" style="1" customWidth="1"/>
    <col min="9" max="9" width="6.25390625" style="1" customWidth="1"/>
    <col min="10" max="10" width="10.75390625" style="1" customWidth="1"/>
    <col min="11" max="11" width="5.625" style="3" customWidth="1"/>
    <col min="12" max="12" width="9.25390625" style="1" customWidth="1"/>
    <col min="13" max="13" width="6.25390625" style="1" customWidth="1"/>
    <col min="14" max="14" width="10.375" style="1" customWidth="1"/>
    <col min="15" max="15" width="5.75390625" style="1" customWidth="1"/>
    <col min="16" max="16" width="11.25390625" style="1" customWidth="1"/>
    <col min="17" max="17" width="11.375" style="1" customWidth="1"/>
    <col min="18" max="18" width="11.25390625" style="1" customWidth="1"/>
    <col min="19" max="19" width="13.75390625" style="1" customWidth="1"/>
    <col min="20" max="20" width="27.25390625" style="1" customWidth="1"/>
    <col min="21" max="21" width="13.875" style="1" customWidth="1"/>
    <col min="22" max="22" width="41.125" style="1" customWidth="1"/>
    <col min="23" max="25" width="13.875" style="1" customWidth="1"/>
    <col min="26" max="26" width="15.75390625" style="1" customWidth="1"/>
    <col min="27" max="34" width="13.875" style="1" customWidth="1"/>
    <col min="35" max="36" width="15.00390625" style="1" customWidth="1"/>
    <col min="37" max="16384" width="13.875" style="1" customWidth="1"/>
  </cols>
  <sheetData>
    <row r="2" spans="1:22" ht="15.75">
      <c r="A2" s="41" t="s">
        <v>69</v>
      </c>
      <c r="L2" s="3"/>
      <c r="M2" s="3"/>
      <c r="P2" s="69" t="s">
        <v>0</v>
      </c>
      <c r="Q2" s="69"/>
      <c r="R2" s="69"/>
      <c r="S2" s="69"/>
      <c r="T2" s="41"/>
      <c r="U2" s="3"/>
      <c r="V2" s="3"/>
    </row>
    <row r="3" spans="11:22" ht="16.5">
      <c r="K3" s="4"/>
      <c r="L3" s="4"/>
      <c r="M3" s="4"/>
      <c r="P3" s="5" t="s">
        <v>1</v>
      </c>
      <c r="Q3" s="4"/>
      <c r="R3" s="70" t="s">
        <v>85</v>
      </c>
      <c r="S3" s="70"/>
      <c r="T3" s="4"/>
      <c r="U3" s="3"/>
      <c r="V3" s="3"/>
    </row>
    <row r="4" spans="1:22" ht="16.5">
      <c r="A4" s="4" t="s">
        <v>77</v>
      </c>
      <c r="K4" s="4"/>
      <c r="L4" s="4"/>
      <c r="M4" s="4"/>
      <c r="P4" s="5" t="s">
        <v>93</v>
      </c>
      <c r="Q4" s="64"/>
      <c r="R4" s="64"/>
      <c r="S4" s="64"/>
      <c r="T4" s="64"/>
      <c r="U4" s="42"/>
      <c r="V4" s="42"/>
    </row>
    <row r="5" spans="1:22" ht="16.5">
      <c r="A5" s="4" t="s">
        <v>78</v>
      </c>
      <c r="K5" s="4"/>
      <c r="L5" s="4"/>
      <c r="M5" s="4"/>
      <c r="P5" s="5" t="s">
        <v>94</v>
      </c>
      <c r="Q5" s="4"/>
      <c r="R5" s="4"/>
      <c r="S5" s="4"/>
      <c r="T5" s="4"/>
      <c r="U5" s="3"/>
      <c r="V5" s="3"/>
    </row>
    <row r="6" spans="1:22" ht="15.75">
      <c r="A6" s="4" t="s">
        <v>79</v>
      </c>
      <c r="K6" s="4"/>
      <c r="L6" s="4"/>
      <c r="M6" s="4"/>
      <c r="P6" s="4"/>
      <c r="Q6" s="4"/>
      <c r="R6" s="4"/>
      <c r="S6" s="4"/>
      <c r="T6" s="3"/>
      <c r="U6" s="3"/>
      <c r="V6" s="3"/>
    </row>
    <row r="7" spans="1:22" ht="15.75">
      <c r="A7" s="4" t="s">
        <v>80</v>
      </c>
      <c r="K7" s="4"/>
      <c r="L7" s="4"/>
      <c r="M7" s="4"/>
      <c r="P7" s="4" t="s">
        <v>83</v>
      </c>
      <c r="Q7" s="43"/>
      <c r="R7" s="43"/>
      <c r="S7" s="43"/>
      <c r="T7" s="43"/>
      <c r="U7" s="43"/>
      <c r="V7" s="43"/>
    </row>
    <row r="8" spans="1:11" ht="15.75">
      <c r="A8" s="4" t="s">
        <v>81</v>
      </c>
      <c r="K8" s="1"/>
    </row>
    <row r="9" spans="1:21" ht="15.75">
      <c r="A9" s="41" t="s">
        <v>82</v>
      </c>
      <c r="C9" s="68" t="s">
        <v>89</v>
      </c>
      <c r="D9" s="68"/>
      <c r="K9" s="1"/>
      <c r="P9" s="2" t="s">
        <v>70</v>
      </c>
      <c r="Q9" s="43"/>
      <c r="R9" s="43"/>
      <c r="S9" s="71" t="s">
        <v>71</v>
      </c>
      <c r="T9" s="71"/>
      <c r="U9" s="43"/>
    </row>
    <row r="10" spans="1:22" s="32" customFormat="1" ht="12.75">
      <c r="A10" s="44" t="s">
        <v>92</v>
      </c>
      <c r="B10" s="44"/>
      <c r="C10" s="44"/>
      <c r="D10" s="44"/>
      <c r="E10" s="42"/>
      <c r="G10" s="33"/>
      <c r="P10" s="44" t="s">
        <v>92</v>
      </c>
      <c r="Q10" s="44"/>
      <c r="R10" s="44"/>
      <c r="S10" s="44"/>
      <c r="T10" s="42"/>
      <c r="U10" s="42"/>
      <c r="V10" s="42"/>
    </row>
    <row r="11" spans="20:22" ht="15.75">
      <c r="T11" s="3"/>
      <c r="U11" s="3"/>
      <c r="V11" s="3"/>
    </row>
    <row r="12" spans="16:22" ht="15.75">
      <c r="P12" s="2" t="s">
        <v>91</v>
      </c>
      <c r="Q12" s="43"/>
      <c r="U12" s="43"/>
      <c r="V12" s="3"/>
    </row>
    <row r="13" spans="20:22" ht="15.75">
      <c r="T13" s="3"/>
      <c r="U13" s="3"/>
      <c r="V13" s="3"/>
    </row>
    <row r="14" spans="18:20" ht="15.75">
      <c r="R14" s="3"/>
      <c r="S14" s="3"/>
      <c r="T14" s="3"/>
    </row>
    <row r="15" spans="1:20" ht="15.75">
      <c r="A15" s="3" t="s">
        <v>2</v>
      </c>
      <c r="B15" s="3"/>
      <c r="C15" s="3"/>
      <c r="D15" s="3"/>
      <c r="E15" s="3"/>
      <c r="F15" s="3"/>
      <c r="H15" s="3"/>
      <c r="I15" s="3"/>
      <c r="J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5.75">
      <c r="A16" s="69" t="s">
        <v>75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</row>
    <row r="17" spans="1:20" ht="15.75">
      <c r="A17" s="69" t="s">
        <v>76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</row>
    <row r="18" spans="1:20" ht="15.75">
      <c r="A18" s="69" t="s">
        <v>59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</row>
    <row r="19" spans="1:20" ht="15.75">
      <c r="A19" s="69" t="s">
        <v>90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1:20" ht="15.75">
      <c r="A20" s="3"/>
      <c r="B20" s="3"/>
      <c r="C20" s="3"/>
      <c r="D20" s="3"/>
      <c r="E20" s="3"/>
      <c r="F20" s="3"/>
      <c r="H20" s="3"/>
      <c r="I20" s="3"/>
      <c r="J20" s="3"/>
      <c r="L20" s="3"/>
      <c r="M20" s="3"/>
      <c r="N20" s="3"/>
      <c r="O20" s="3"/>
      <c r="P20" s="3"/>
      <c r="Q20" s="3"/>
      <c r="R20" s="3"/>
      <c r="S20" s="3"/>
      <c r="T20" s="3"/>
    </row>
    <row r="21" ht="15.75">
      <c r="T21" s="1" t="s">
        <v>74</v>
      </c>
    </row>
    <row r="22" spans="1:20" ht="15.75">
      <c r="A22" s="7" t="s">
        <v>3</v>
      </c>
      <c r="B22" s="45" t="s">
        <v>4</v>
      </c>
      <c r="C22" s="50" t="s">
        <v>5</v>
      </c>
      <c r="D22" s="52"/>
      <c r="E22" s="53" t="s">
        <v>6</v>
      </c>
      <c r="F22" s="53"/>
      <c r="G22" s="53"/>
      <c r="H22" s="53"/>
      <c r="I22" s="53"/>
      <c r="J22" s="53"/>
      <c r="K22" s="53"/>
      <c r="L22" s="11"/>
      <c r="M22" s="9" t="s">
        <v>7</v>
      </c>
      <c r="N22" s="10"/>
      <c r="O22" s="10"/>
      <c r="P22" s="11"/>
      <c r="Q22" s="7" t="s">
        <v>8</v>
      </c>
      <c r="R22" s="8" t="s">
        <v>9</v>
      </c>
      <c r="S22" s="7" t="s">
        <v>10</v>
      </c>
      <c r="T22" s="12" t="s">
        <v>11</v>
      </c>
    </row>
    <row r="23" spans="1:20" ht="15.75">
      <c r="A23" s="13" t="s">
        <v>12</v>
      </c>
      <c r="B23" s="16" t="s">
        <v>13</v>
      </c>
      <c r="C23" s="34" t="s">
        <v>14</v>
      </c>
      <c r="D23" s="45" t="s">
        <v>17</v>
      </c>
      <c r="E23" s="6" t="s">
        <v>15</v>
      </c>
      <c r="F23" s="51"/>
      <c r="G23" s="17" t="s">
        <v>15</v>
      </c>
      <c r="H23" s="18"/>
      <c r="I23" s="17" t="s">
        <v>16</v>
      </c>
      <c r="J23" s="18"/>
      <c r="K23" s="17" t="s">
        <v>17</v>
      </c>
      <c r="L23" s="51"/>
      <c r="M23" s="14" t="s">
        <v>17</v>
      </c>
      <c r="N23" s="12"/>
      <c r="O23" s="14" t="s">
        <v>17</v>
      </c>
      <c r="P23" s="12"/>
      <c r="Q23" s="13" t="s">
        <v>18</v>
      </c>
      <c r="R23" s="6" t="s">
        <v>19</v>
      </c>
      <c r="S23" s="13" t="s">
        <v>20</v>
      </c>
      <c r="T23" s="36"/>
    </row>
    <row r="24" spans="1:20" ht="15.75">
      <c r="A24" s="13" t="s">
        <v>21</v>
      </c>
      <c r="B24" s="16" t="s">
        <v>22</v>
      </c>
      <c r="C24" s="34" t="s">
        <v>23</v>
      </c>
      <c r="D24" s="16" t="s">
        <v>63</v>
      </c>
      <c r="E24" s="6" t="s">
        <v>24</v>
      </c>
      <c r="F24" s="18"/>
      <c r="G24" s="17" t="s">
        <v>25</v>
      </c>
      <c r="H24" s="18"/>
      <c r="I24" s="17" t="s">
        <v>26</v>
      </c>
      <c r="J24" s="18"/>
      <c r="K24" s="17" t="s">
        <v>27</v>
      </c>
      <c r="L24" s="18"/>
      <c r="M24" s="17" t="s">
        <v>28</v>
      </c>
      <c r="N24" s="18"/>
      <c r="O24" s="17" t="s">
        <v>29</v>
      </c>
      <c r="P24" s="18"/>
      <c r="Q24" s="13" t="s">
        <v>30</v>
      </c>
      <c r="R24" s="6" t="s">
        <v>31</v>
      </c>
      <c r="S24" s="13" t="s">
        <v>32</v>
      </c>
      <c r="T24" s="15"/>
    </row>
    <row r="25" spans="1:20" ht="15.75">
      <c r="A25" s="13"/>
      <c r="B25" s="16" t="s">
        <v>33</v>
      </c>
      <c r="C25" s="34" t="s">
        <v>34</v>
      </c>
      <c r="D25" s="16" t="s">
        <v>62</v>
      </c>
      <c r="E25" s="6" t="s">
        <v>35</v>
      </c>
      <c r="F25" s="18"/>
      <c r="G25" s="17" t="s">
        <v>36</v>
      </c>
      <c r="H25" s="18"/>
      <c r="I25" s="17" t="s">
        <v>37</v>
      </c>
      <c r="J25" s="18"/>
      <c r="K25" s="19"/>
      <c r="L25" s="20"/>
      <c r="M25" s="17" t="s">
        <v>38</v>
      </c>
      <c r="N25" s="18"/>
      <c r="O25" s="17" t="s">
        <v>39</v>
      </c>
      <c r="P25" s="18"/>
      <c r="Q25" s="13" t="s">
        <v>40</v>
      </c>
      <c r="R25" s="6" t="s">
        <v>41</v>
      </c>
      <c r="S25" s="13" t="s">
        <v>42</v>
      </c>
      <c r="T25" s="15"/>
    </row>
    <row r="26" spans="1:20" ht="15.75">
      <c r="A26" s="13"/>
      <c r="B26" s="16" t="s">
        <v>43</v>
      </c>
      <c r="C26" s="34" t="s">
        <v>44</v>
      </c>
      <c r="D26" s="54"/>
      <c r="E26" s="23"/>
      <c r="F26" s="22"/>
      <c r="G26" s="21" t="s">
        <v>45</v>
      </c>
      <c r="H26" s="22"/>
      <c r="I26" s="21" t="s">
        <v>46</v>
      </c>
      <c r="J26" s="22"/>
      <c r="K26" s="24"/>
      <c r="L26" s="25"/>
      <c r="M26" s="21" t="s">
        <v>47</v>
      </c>
      <c r="N26" s="22"/>
      <c r="O26" s="17" t="s">
        <v>48</v>
      </c>
      <c r="P26" s="18"/>
      <c r="Q26" s="13" t="s">
        <v>49</v>
      </c>
      <c r="R26" s="6" t="s">
        <v>50</v>
      </c>
      <c r="S26" s="13" t="s">
        <v>51</v>
      </c>
      <c r="T26" s="15"/>
    </row>
    <row r="27" spans="1:20" ht="15.75">
      <c r="A27" s="26"/>
      <c r="B27" s="46" t="s">
        <v>52</v>
      </c>
      <c r="C27" s="35" t="s">
        <v>53</v>
      </c>
      <c r="D27" s="27" t="s">
        <v>55</v>
      </c>
      <c r="E27" s="11" t="s">
        <v>54</v>
      </c>
      <c r="F27" s="27" t="s">
        <v>55</v>
      </c>
      <c r="G27" s="27" t="s">
        <v>54</v>
      </c>
      <c r="H27" s="27" t="s">
        <v>55</v>
      </c>
      <c r="I27" s="27" t="s">
        <v>54</v>
      </c>
      <c r="J27" s="27" t="s">
        <v>55</v>
      </c>
      <c r="K27" s="27" t="s">
        <v>54</v>
      </c>
      <c r="L27" s="27" t="s">
        <v>56</v>
      </c>
      <c r="M27" s="27" t="s">
        <v>54</v>
      </c>
      <c r="N27" s="27" t="s">
        <v>56</v>
      </c>
      <c r="O27" s="27" t="s">
        <v>54</v>
      </c>
      <c r="P27" s="27" t="s">
        <v>56</v>
      </c>
      <c r="Q27" s="27" t="s">
        <v>55</v>
      </c>
      <c r="R27" s="28">
        <v>0.15</v>
      </c>
      <c r="S27" s="13" t="s">
        <v>57</v>
      </c>
      <c r="T27" s="15"/>
    </row>
    <row r="28" spans="1:20" ht="15.75">
      <c r="A28" s="27">
        <v>1</v>
      </c>
      <c r="B28" s="27">
        <v>2</v>
      </c>
      <c r="C28" s="27">
        <v>3</v>
      </c>
      <c r="D28" s="27">
        <v>4</v>
      </c>
      <c r="E28" s="27">
        <v>5</v>
      </c>
      <c r="F28" s="27">
        <v>6</v>
      </c>
      <c r="G28" s="27">
        <v>7</v>
      </c>
      <c r="H28" s="27">
        <v>8</v>
      </c>
      <c r="I28" s="27">
        <v>9</v>
      </c>
      <c r="J28" s="27">
        <v>10</v>
      </c>
      <c r="K28" s="27">
        <v>11</v>
      </c>
      <c r="L28" s="27">
        <v>12</v>
      </c>
      <c r="M28" s="27">
        <v>13</v>
      </c>
      <c r="N28" s="27">
        <v>14</v>
      </c>
      <c r="O28" s="27">
        <v>15</v>
      </c>
      <c r="P28" s="27">
        <v>16</v>
      </c>
      <c r="Q28" s="27">
        <v>17</v>
      </c>
      <c r="R28" s="27">
        <v>18</v>
      </c>
      <c r="S28" s="27">
        <v>19</v>
      </c>
      <c r="T28" s="27">
        <v>20</v>
      </c>
    </row>
    <row r="29" spans="1:20" s="29" customFormat="1" ht="18.75">
      <c r="A29" s="72" t="s">
        <v>61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4"/>
    </row>
    <row r="30" spans="1:20" ht="15.75">
      <c r="A30" s="48" t="s">
        <v>73</v>
      </c>
      <c r="B30" s="39">
        <v>1</v>
      </c>
      <c r="C30" s="66">
        <v>11531</v>
      </c>
      <c r="D30" s="40"/>
      <c r="E30" s="30"/>
      <c r="F30" s="30"/>
      <c r="G30" s="31"/>
      <c r="H30" s="30"/>
      <c r="I30" s="30"/>
      <c r="J30" s="30"/>
      <c r="K30" s="27"/>
      <c r="L30" s="30"/>
      <c r="M30" s="30"/>
      <c r="N30" s="30"/>
      <c r="O30" s="30"/>
      <c r="P30" s="30"/>
      <c r="Q30" s="66">
        <v>11531</v>
      </c>
      <c r="R30" s="66">
        <v>3460</v>
      </c>
      <c r="S30" s="66">
        <v>26522</v>
      </c>
      <c r="T30" s="30"/>
    </row>
    <row r="31" spans="1:20" ht="16.5" customHeight="1">
      <c r="A31" s="49" t="s">
        <v>60</v>
      </c>
      <c r="B31" s="39">
        <v>1</v>
      </c>
      <c r="C31" s="66">
        <v>3081</v>
      </c>
      <c r="D31" s="66">
        <v>1372</v>
      </c>
      <c r="E31" s="62">
        <v>0.15</v>
      </c>
      <c r="F31" s="66">
        <v>463</v>
      </c>
      <c r="G31" s="62">
        <v>0.9</v>
      </c>
      <c r="H31" s="66">
        <v>2773</v>
      </c>
      <c r="I31" s="40"/>
      <c r="J31" s="40"/>
      <c r="K31" s="40"/>
      <c r="L31" s="40"/>
      <c r="M31" s="40"/>
      <c r="N31" s="40"/>
      <c r="O31" s="40"/>
      <c r="P31" s="40"/>
      <c r="Q31" s="66">
        <v>3081</v>
      </c>
      <c r="R31" s="66">
        <v>1616</v>
      </c>
      <c r="S31" s="66">
        <f>C31+D31+F31+H31+Q31+R31</f>
        <v>12386</v>
      </c>
      <c r="T31" s="40"/>
    </row>
    <row r="32" spans="1:20" ht="32.25" customHeight="1">
      <c r="A32" s="65" t="s">
        <v>88</v>
      </c>
      <c r="B32" s="39">
        <v>1</v>
      </c>
      <c r="C32" s="66">
        <v>2125</v>
      </c>
      <c r="D32" s="66">
        <v>992</v>
      </c>
      <c r="E32" s="62">
        <v>0.15</v>
      </c>
      <c r="F32" s="66">
        <v>319</v>
      </c>
      <c r="G32" s="62">
        <v>0.9</v>
      </c>
      <c r="H32" s="66">
        <v>1913</v>
      </c>
      <c r="I32" s="40"/>
      <c r="J32" s="40"/>
      <c r="K32" s="40"/>
      <c r="L32" s="40"/>
      <c r="M32" s="40"/>
      <c r="N32" s="40"/>
      <c r="O32" s="40"/>
      <c r="P32" s="40"/>
      <c r="Q32" s="66">
        <v>2125</v>
      </c>
      <c r="R32" s="66">
        <v>1122</v>
      </c>
      <c r="S32" s="66">
        <f>C32+D32+F32+H32+Q32+R32</f>
        <v>8596</v>
      </c>
      <c r="T32" s="40"/>
    </row>
    <row r="33" spans="1:20" s="37" customFormat="1" ht="18" customHeight="1" hidden="1">
      <c r="A33" s="48"/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</row>
    <row r="34" spans="1:20" ht="17.25" customHeight="1" hidden="1">
      <c r="A34" s="48"/>
      <c r="B34" s="3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</row>
    <row r="35" spans="1:20" s="37" customFormat="1" ht="15.75">
      <c r="A35" s="57" t="s">
        <v>64</v>
      </c>
      <c r="B35" s="58">
        <v>3</v>
      </c>
      <c r="C35" s="67">
        <f>C30+C31+C32</f>
        <v>16737</v>
      </c>
      <c r="D35" s="67">
        <f>D30+D31+D32</f>
        <v>2364</v>
      </c>
      <c r="E35" s="67"/>
      <c r="F35" s="67">
        <f>F30+F31+F32</f>
        <v>782</v>
      </c>
      <c r="G35" s="67"/>
      <c r="H35" s="67">
        <f>H30+H31+H32</f>
        <v>4686</v>
      </c>
      <c r="I35" s="67"/>
      <c r="J35" s="67"/>
      <c r="K35" s="67"/>
      <c r="L35" s="67"/>
      <c r="M35" s="67"/>
      <c r="N35" s="67"/>
      <c r="O35" s="67"/>
      <c r="P35" s="67"/>
      <c r="Q35" s="67">
        <f>Q30+Q31+Q32</f>
        <v>16737</v>
      </c>
      <c r="R35" s="67">
        <f>R30+R31+R32</f>
        <v>6198</v>
      </c>
      <c r="S35" s="67">
        <f>S30+S31+S32</f>
        <v>47504</v>
      </c>
      <c r="T35" s="59"/>
    </row>
    <row r="36" spans="1:20" ht="19.5" customHeight="1">
      <c r="A36" s="75" t="s">
        <v>72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spans="1:20" s="38" customFormat="1" ht="15.75">
      <c r="A37" s="30" t="s">
        <v>65</v>
      </c>
      <c r="B37" s="39">
        <v>1</v>
      </c>
      <c r="C37" s="66">
        <v>2774</v>
      </c>
      <c r="D37" s="40"/>
      <c r="E37" s="30"/>
      <c r="F37" s="30"/>
      <c r="G37" s="56"/>
      <c r="H37" s="56"/>
      <c r="I37" s="62">
        <v>0.7</v>
      </c>
      <c r="J37" s="66">
        <v>1942</v>
      </c>
      <c r="K37" s="63">
        <v>0.25</v>
      </c>
      <c r="L37" s="66">
        <v>694</v>
      </c>
      <c r="M37" s="63">
        <v>0.5</v>
      </c>
      <c r="N37" s="66">
        <v>1387</v>
      </c>
      <c r="O37" s="30"/>
      <c r="P37" s="30"/>
      <c r="Q37" s="40"/>
      <c r="R37" s="66">
        <v>1020</v>
      </c>
      <c r="S37" s="66">
        <f>C37+J37+L37+N37+R37</f>
        <v>7817</v>
      </c>
      <c r="T37" s="30"/>
    </row>
    <row r="38" spans="1:20" s="38" customFormat="1" ht="15.75">
      <c r="A38" s="30" t="s">
        <v>66</v>
      </c>
      <c r="B38" s="39">
        <v>0.5</v>
      </c>
      <c r="C38" s="66">
        <v>1050</v>
      </c>
      <c r="D38" s="40"/>
      <c r="E38" s="30"/>
      <c r="F38" s="30"/>
      <c r="G38" s="56"/>
      <c r="H38" s="56"/>
      <c r="I38" s="62">
        <v>1</v>
      </c>
      <c r="J38" s="66">
        <v>1050</v>
      </c>
      <c r="K38" s="27"/>
      <c r="L38" s="40"/>
      <c r="M38" s="30"/>
      <c r="N38" s="30"/>
      <c r="O38" s="62">
        <v>0.1</v>
      </c>
      <c r="P38" s="55">
        <v>105</v>
      </c>
      <c r="Q38" s="40"/>
      <c r="R38" s="66">
        <v>331</v>
      </c>
      <c r="S38" s="66">
        <f>C38+J38+P38+R38</f>
        <v>2536</v>
      </c>
      <c r="T38" s="30"/>
    </row>
    <row r="39" spans="1:20" ht="15.75">
      <c r="A39" s="60" t="s">
        <v>67</v>
      </c>
      <c r="B39" s="61">
        <v>1.5</v>
      </c>
      <c r="C39" s="67">
        <f>C37+C38</f>
        <v>3824</v>
      </c>
      <c r="D39" s="67"/>
      <c r="E39" s="67"/>
      <c r="F39" s="67"/>
      <c r="G39" s="67"/>
      <c r="H39" s="67"/>
      <c r="I39" s="67"/>
      <c r="J39" s="67">
        <f>J37+J38</f>
        <v>2992</v>
      </c>
      <c r="K39" s="67"/>
      <c r="L39" s="67">
        <f>L37+L38</f>
        <v>694</v>
      </c>
      <c r="M39" s="67"/>
      <c r="N39" s="67">
        <f>N37+N38</f>
        <v>1387</v>
      </c>
      <c r="O39" s="67"/>
      <c r="P39" s="67">
        <f>P37+P38</f>
        <v>105</v>
      </c>
      <c r="Q39" s="67"/>
      <c r="R39" s="67">
        <f>R37+R38</f>
        <v>1351</v>
      </c>
      <c r="S39" s="67">
        <f>S37+S38</f>
        <v>10353</v>
      </c>
      <c r="T39" s="47"/>
    </row>
    <row r="40" spans="1:20" ht="15.75">
      <c r="A40" s="60" t="s">
        <v>68</v>
      </c>
      <c r="B40" s="61">
        <v>4.5</v>
      </c>
      <c r="C40" s="67">
        <f>C35+C39</f>
        <v>20561</v>
      </c>
      <c r="D40" s="67">
        <f>D35+D39</f>
        <v>2364</v>
      </c>
      <c r="E40" s="67"/>
      <c r="F40" s="67">
        <f>F35+F39</f>
        <v>782</v>
      </c>
      <c r="G40" s="67"/>
      <c r="H40" s="67">
        <f>H35+H39</f>
        <v>4686</v>
      </c>
      <c r="I40" s="67"/>
      <c r="J40" s="67">
        <f aca="true" t="shared" si="0" ref="J40:S40">J35+J39</f>
        <v>2992</v>
      </c>
      <c r="K40" s="67">
        <f t="shared" si="0"/>
        <v>0</v>
      </c>
      <c r="L40" s="67">
        <f t="shared" si="0"/>
        <v>694</v>
      </c>
      <c r="M40" s="67">
        <f t="shared" si="0"/>
        <v>0</v>
      </c>
      <c r="N40" s="67">
        <f t="shared" si="0"/>
        <v>1387</v>
      </c>
      <c r="O40" s="67">
        <f t="shared" si="0"/>
        <v>0</v>
      </c>
      <c r="P40" s="67">
        <f t="shared" si="0"/>
        <v>105</v>
      </c>
      <c r="Q40" s="67">
        <f t="shared" si="0"/>
        <v>16737</v>
      </c>
      <c r="R40" s="67">
        <f t="shared" si="0"/>
        <v>7549</v>
      </c>
      <c r="S40" s="67">
        <f t="shared" si="0"/>
        <v>57857</v>
      </c>
      <c r="T40" s="47"/>
    </row>
    <row r="42" spans="1:7" ht="15.75">
      <c r="A42" s="1" t="s">
        <v>60</v>
      </c>
      <c r="D42" s="76" t="s">
        <v>86</v>
      </c>
      <c r="E42" s="76"/>
      <c r="F42" s="76"/>
      <c r="G42" s="76"/>
    </row>
    <row r="43" spans="4:7" ht="15.75">
      <c r="D43" s="77" t="s">
        <v>58</v>
      </c>
      <c r="E43" s="77"/>
      <c r="F43" s="77"/>
      <c r="G43" s="77"/>
    </row>
    <row r="45" spans="1:7" ht="15.75">
      <c r="A45" s="1" t="s">
        <v>87</v>
      </c>
      <c r="D45" s="76" t="s">
        <v>84</v>
      </c>
      <c r="E45" s="76"/>
      <c r="F45" s="76"/>
      <c r="G45" s="76"/>
    </row>
    <row r="46" spans="4:7" ht="15.75">
      <c r="D46" s="77" t="s">
        <v>58</v>
      </c>
      <c r="E46" s="77"/>
      <c r="F46" s="77"/>
      <c r="G46" s="77"/>
    </row>
  </sheetData>
  <sheetProtection/>
  <mergeCells count="13">
    <mergeCell ref="A29:T29"/>
    <mergeCell ref="A36:T36"/>
    <mergeCell ref="D42:G42"/>
    <mergeCell ref="D43:G43"/>
    <mergeCell ref="D45:G45"/>
    <mergeCell ref="D46:G46"/>
    <mergeCell ref="P2:S2"/>
    <mergeCell ref="R3:S3"/>
    <mergeCell ref="A16:T16"/>
    <mergeCell ref="A17:T17"/>
    <mergeCell ref="A18:T18"/>
    <mergeCell ref="A19:T19"/>
    <mergeCell ref="S9:T9"/>
  </mergeCells>
  <printOptions horizontalCentered="1"/>
  <pageMargins left="0.11811023622047245" right="0.11811023622047245" top="0.9448818897637796" bottom="0.2755905511811024" header="0.5118110236220472" footer="0.5118110236220472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46"/>
  <sheetViews>
    <sheetView tabSelected="1" zoomScale="75" zoomScaleNormal="75" zoomScaleSheetLayoutView="75" zoomScalePageLayoutView="0" workbookViewId="0" topLeftCell="A1">
      <selection activeCell="V13" sqref="V13"/>
    </sheetView>
  </sheetViews>
  <sheetFormatPr defaultColWidth="13.875" defaultRowHeight="12.75"/>
  <cols>
    <col min="1" max="1" width="33.375" style="1" customWidth="1"/>
    <col min="2" max="2" width="7.00390625" style="2" customWidth="1"/>
    <col min="3" max="3" width="12.875" style="1" customWidth="1"/>
    <col min="4" max="4" width="12.00390625" style="1" customWidth="1"/>
    <col min="5" max="5" width="10.375" style="1" customWidth="1"/>
    <col min="6" max="6" width="9.75390625" style="1" customWidth="1"/>
    <col min="7" max="7" width="9.375" style="3" customWidth="1"/>
    <col min="8" max="8" width="10.00390625" style="1" customWidth="1"/>
    <col min="9" max="9" width="6.25390625" style="1" customWidth="1"/>
    <col min="10" max="10" width="10.75390625" style="1" customWidth="1"/>
    <col min="11" max="11" width="5.625" style="3" customWidth="1"/>
    <col min="12" max="12" width="9.25390625" style="1" customWidth="1"/>
    <col min="13" max="13" width="6.25390625" style="1" customWidth="1"/>
    <col min="14" max="14" width="10.375" style="1" customWidth="1"/>
    <col min="15" max="15" width="5.75390625" style="1" customWidth="1"/>
    <col min="16" max="16" width="11.25390625" style="1" customWidth="1"/>
    <col min="17" max="17" width="11.375" style="1" customWidth="1"/>
    <col min="18" max="18" width="11.25390625" style="1" customWidth="1"/>
    <col min="19" max="19" width="13.75390625" style="1" customWidth="1"/>
    <col min="20" max="20" width="27.25390625" style="1" customWidth="1"/>
    <col min="21" max="21" width="13.875" style="1" customWidth="1"/>
    <col min="22" max="22" width="41.125" style="1" customWidth="1"/>
    <col min="23" max="25" width="13.875" style="1" customWidth="1"/>
    <col min="26" max="26" width="15.75390625" style="1" customWidth="1"/>
    <col min="27" max="34" width="13.875" style="1" customWidth="1"/>
    <col min="35" max="36" width="15.00390625" style="1" customWidth="1"/>
    <col min="37" max="16384" width="13.875" style="1" customWidth="1"/>
  </cols>
  <sheetData>
    <row r="2" spans="1:22" ht="15.75">
      <c r="A2" s="41" t="s">
        <v>69</v>
      </c>
      <c r="L2" s="3"/>
      <c r="M2" s="3"/>
      <c r="P2" s="69" t="s">
        <v>0</v>
      </c>
      <c r="Q2" s="69"/>
      <c r="R2" s="69"/>
      <c r="S2" s="69"/>
      <c r="T2" s="41"/>
      <c r="U2" s="3"/>
      <c r="V2" s="3"/>
    </row>
    <row r="3" spans="11:22" ht="16.5">
      <c r="K3" s="4"/>
      <c r="L3" s="4"/>
      <c r="M3" s="4"/>
      <c r="P3" s="5" t="s">
        <v>1</v>
      </c>
      <c r="Q3" s="4"/>
      <c r="R3" s="70" t="s">
        <v>85</v>
      </c>
      <c r="S3" s="70"/>
      <c r="T3" s="4"/>
      <c r="U3" s="3"/>
      <c r="V3" s="3"/>
    </row>
    <row r="4" spans="1:22" ht="16.5">
      <c r="A4" s="4" t="s">
        <v>77</v>
      </c>
      <c r="K4" s="4"/>
      <c r="L4" s="4"/>
      <c r="M4" s="4"/>
      <c r="P4" s="5" t="s">
        <v>102</v>
      </c>
      <c r="Q4" s="64"/>
      <c r="R4" s="64"/>
      <c r="S4" s="64"/>
      <c r="T4" s="64"/>
      <c r="U4" s="42"/>
      <c r="V4" s="42"/>
    </row>
    <row r="5" spans="1:22" ht="16.5">
      <c r="A5" s="4" t="s">
        <v>78</v>
      </c>
      <c r="K5" s="4"/>
      <c r="L5" s="4"/>
      <c r="M5" s="4"/>
      <c r="P5" s="5" t="s">
        <v>103</v>
      </c>
      <c r="Q5" s="4"/>
      <c r="R5" s="4"/>
      <c r="S5" s="4"/>
      <c r="T5" s="4"/>
      <c r="U5" s="3"/>
      <c r="V5" s="3"/>
    </row>
    <row r="6" spans="1:22" ht="15.75">
      <c r="A6" s="4" t="s">
        <v>79</v>
      </c>
      <c r="K6" s="4"/>
      <c r="L6" s="4"/>
      <c r="M6" s="4"/>
      <c r="P6" s="4"/>
      <c r="Q6" s="4"/>
      <c r="R6" s="4"/>
      <c r="S6" s="4"/>
      <c r="T6" s="3"/>
      <c r="U6" s="3"/>
      <c r="V6" s="3"/>
    </row>
    <row r="7" spans="1:22" ht="15.75">
      <c r="A7" s="4" t="s">
        <v>80</v>
      </c>
      <c r="K7" s="4"/>
      <c r="L7" s="4"/>
      <c r="M7" s="4"/>
      <c r="P7" s="4" t="s">
        <v>83</v>
      </c>
      <c r="Q7" s="43"/>
      <c r="R7" s="43"/>
      <c r="S7" s="43"/>
      <c r="T7" s="43"/>
      <c r="U7" s="43"/>
      <c r="V7" s="43"/>
    </row>
    <row r="8" spans="1:11" ht="15.75">
      <c r="A8" s="4" t="s">
        <v>81</v>
      </c>
      <c r="K8" s="1"/>
    </row>
    <row r="9" spans="1:21" ht="15.75">
      <c r="A9" s="41" t="s">
        <v>82</v>
      </c>
      <c r="C9" s="68" t="s">
        <v>89</v>
      </c>
      <c r="D9" s="68"/>
      <c r="K9" s="1"/>
      <c r="P9" s="2" t="s">
        <v>70</v>
      </c>
      <c r="Q9" s="43"/>
      <c r="R9" s="43"/>
      <c r="S9" s="71" t="s">
        <v>71</v>
      </c>
      <c r="T9" s="71"/>
      <c r="U9" s="43"/>
    </row>
    <row r="10" spans="1:22" s="32" customFormat="1" ht="12.75">
      <c r="A10" s="44" t="s">
        <v>92</v>
      </c>
      <c r="B10" s="44"/>
      <c r="C10" s="44"/>
      <c r="D10" s="44"/>
      <c r="E10" s="42"/>
      <c r="G10" s="33"/>
      <c r="P10" s="44" t="s">
        <v>92</v>
      </c>
      <c r="Q10" s="44"/>
      <c r="R10" s="44"/>
      <c r="S10" s="44"/>
      <c r="T10" s="42"/>
      <c r="U10" s="42"/>
      <c r="V10" s="42"/>
    </row>
    <row r="11" spans="20:22" ht="15.75">
      <c r="T11" s="3"/>
      <c r="U11" s="3"/>
      <c r="V11" s="3"/>
    </row>
    <row r="12" spans="16:22" ht="15.75">
      <c r="P12" s="2" t="s">
        <v>104</v>
      </c>
      <c r="Q12" s="43"/>
      <c r="U12" s="43"/>
      <c r="V12" s="3"/>
    </row>
    <row r="13" spans="20:22" ht="15.75">
      <c r="T13" s="3"/>
      <c r="U13" s="3"/>
      <c r="V13" s="3"/>
    </row>
    <row r="14" spans="18:20" ht="15.75">
      <c r="R14" s="3"/>
      <c r="S14" s="3"/>
      <c r="T14" s="3"/>
    </row>
    <row r="15" spans="1:20" ht="15.75">
      <c r="A15" s="3" t="s">
        <v>2</v>
      </c>
      <c r="B15" s="3"/>
      <c r="C15" s="3"/>
      <c r="D15" s="3"/>
      <c r="E15" s="3"/>
      <c r="F15" s="3"/>
      <c r="H15" s="3"/>
      <c r="I15" s="3"/>
      <c r="J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5.75">
      <c r="A16" s="69" t="s">
        <v>75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</row>
    <row r="17" spans="1:20" ht="15.75">
      <c r="A17" s="69" t="s">
        <v>76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</row>
    <row r="18" spans="1:20" ht="15.75">
      <c r="A18" s="69" t="s">
        <v>59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</row>
    <row r="19" spans="1:20" ht="15.75">
      <c r="A19" s="69" t="s">
        <v>96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1:20" ht="15.75">
      <c r="A20" s="3"/>
      <c r="B20" s="3"/>
      <c r="C20" s="3"/>
      <c r="D20" s="3"/>
      <c r="E20" s="3"/>
      <c r="F20" s="3"/>
      <c r="H20" s="3"/>
      <c r="I20" s="3"/>
      <c r="J20" s="3"/>
      <c r="L20" s="3"/>
      <c r="M20" s="3"/>
      <c r="N20" s="3"/>
      <c r="O20" s="3"/>
      <c r="P20" s="3"/>
      <c r="Q20" s="3"/>
      <c r="R20" s="3"/>
      <c r="S20" s="3"/>
      <c r="T20" s="3"/>
    </row>
    <row r="21" ht="15.75">
      <c r="T21" s="1" t="s">
        <v>74</v>
      </c>
    </row>
    <row r="22" spans="1:20" ht="15.75">
      <c r="A22" s="7" t="s">
        <v>3</v>
      </c>
      <c r="B22" s="45" t="s">
        <v>4</v>
      </c>
      <c r="C22" s="50" t="s">
        <v>5</v>
      </c>
      <c r="D22" s="52"/>
      <c r="E22" s="53" t="s">
        <v>6</v>
      </c>
      <c r="F22" s="53"/>
      <c r="G22" s="53"/>
      <c r="H22" s="53"/>
      <c r="I22" s="53"/>
      <c r="J22" s="53"/>
      <c r="K22" s="53"/>
      <c r="L22" s="11"/>
      <c r="M22" s="9" t="s">
        <v>7</v>
      </c>
      <c r="N22" s="10"/>
      <c r="O22" s="10"/>
      <c r="P22" s="11"/>
      <c r="Q22" s="7" t="s">
        <v>8</v>
      </c>
      <c r="R22" s="8" t="s">
        <v>9</v>
      </c>
      <c r="S22" s="7" t="s">
        <v>10</v>
      </c>
      <c r="T22" s="12" t="s">
        <v>11</v>
      </c>
    </row>
    <row r="23" spans="1:20" ht="15.75">
      <c r="A23" s="13" t="s">
        <v>12</v>
      </c>
      <c r="B23" s="16" t="s">
        <v>13</v>
      </c>
      <c r="C23" s="34" t="s">
        <v>14</v>
      </c>
      <c r="D23" s="45" t="s">
        <v>17</v>
      </c>
      <c r="E23" s="6" t="s">
        <v>15</v>
      </c>
      <c r="F23" s="51"/>
      <c r="G23" s="17" t="s">
        <v>15</v>
      </c>
      <c r="H23" s="18"/>
      <c r="I23" s="17" t="s">
        <v>16</v>
      </c>
      <c r="J23" s="18"/>
      <c r="K23" s="17" t="s">
        <v>17</v>
      </c>
      <c r="L23" s="51"/>
      <c r="M23" s="14" t="s">
        <v>17</v>
      </c>
      <c r="N23" s="12"/>
      <c r="O23" s="14" t="s">
        <v>17</v>
      </c>
      <c r="P23" s="12"/>
      <c r="Q23" s="13" t="s">
        <v>18</v>
      </c>
      <c r="R23" s="6" t="s">
        <v>19</v>
      </c>
      <c r="S23" s="13" t="s">
        <v>20</v>
      </c>
      <c r="T23" s="36"/>
    </row>
    <row r="24" spans="1:20" ht="15.75">
      <c r="A24" s="13" t="s">
        <v>21</v>
      </c>
      <c r="B24" s="16" t="s">
        <v>22</v>
      </c>
      <c r="C24" s="34" t="s">
        <v>23</v>
      </c>
      <c r="D24" s="16" t="s">
        <v>63</v>
      </c>
      <c r="E24" s="6" t="s">
        <v>24</v>
      </c>
      <c r="F24" s="18"/>
      <c r="G24" s="17" t="s">
        <v>25</v>
      </c>
      <c r="H24" s="18"/>
      <c r="I24" s="17" t="s">
        <v>26</v>
      </c>
      <c r="J24" s="18"/>
      <c r="K24" s="17" t="s">
        <v>27</v>
      </c>
      <c r="L24" s="18"/>
      <c r="M24" s="17" t="s">
        <v>28</v>
      </c>
      <c r="N24" s="18"/>
      <c r="O24" s="17" t="s">
        <v>29</v>
      </c>
      <c r="P24" s="18"/>
      <c r="Q24" s="13" t="s">
        <v>30</v>
      </c>
      <c r="R24" s="6" t="s">
        <v>31</v>
      </c>
      <c r="S24" s="13" t="s">
        <v>32</v>
      </c>
      <c r="T24" s="15"/>
    </row>
    <row r="25" spans="1:20" ht="15.75">
      <c r="A25" s="13"/>
      <c r="B25" s="16" t="s">
        <v>33</v>
      </c>
      <c r="C25" s="34" t="s">
        <v>34</v>
      </c>
      <c r="D25" s="16" t="s">
        <v>62</v>
      </c>
      <c r="E25" s="6" t="s">
        <v>35</v>
      </c>
      <c r="F25" s="18"/>
      <c r="G25" s="17" t="s">
        <v>36</v>
      </c>
      <c r="H25" s="18"/>
      <c r="I25" s="17" t="s">
        <v>37</v>
      </c>
      <c r="J25" s="18"/>
      <c r="K25" s="19"/>
      <c r="L25" s="20"/>
      <c r="M25" s="17" t="s">
        <v>38</v>
      </c>
      <c r="N25" s="18"/>
      <c r="O25" s="17" t="s">
        <v>39</v>
      </c>
      <c r="P25" s="18"/>
      <c r="Q25" s="13" t="s">
        <v>40</v>
      </c>
      <c r="R25" s="6" t="s">
        <v>41</v>
      </c>
      <c r="S25" s="13" t="s">
        <v>42</v>
      </c>
      <c r="T25" s="15"/>
    </row>
    <row r="26" spans="1:20" ht="15.75">
      <c r="A26" s="13"/>
      <c r="B26" s="16" t="s">
        <v>43</v>
      </c>
      <c r="C26" s="34" t="s">
        <v>44</v>
      </c>
      <c r="D26" s="54"/>
      <c r="E26" s="23"/>
      <c r="F26" s="22"/>
      <c r="G26" s="21" t="s">
        <v>45</v>
      </c>
      <c r="H26" s="22"/>
      <c r="I26" s="21" t="s">
        <v>46</v>
      </c>
      <c r="J26" s="22"/>
      <c r="K26" s="24"/>
      <c r="L26" s="25"/>
      <c r="M26" s="21" t="s">
        <v>47</v>
      </c>
      <c r="N26" s="22"/>
      <c r="O26" s="17" t="s">
        <v>48</v>
      </c>
      <c r="P26" s="18"/>
      <c r="Q26" s="13" t="s">
        <v>49</v>
      </c>
      <c r="R26" s="6" t="s">
        <v>50</v>
      </c>
      <c r="S26" s="13" t="s">
        <v>51</v>
      </c>
      <c r="T26" s="15"/>
    </row>
    <row r="27" spans="1:20" ht="15.75">
      <c r="A27" s="26"/>
      <c r="B27" s="46" t="s">
        <v>52</v>
      </c>
      <c r="C27" s="35" t="s">
        <v>53</v>
      </c>
      <c r="D27" s="27" t="s">
        <v>55</v>
      </c>
      <c r="E27" s="11" t="s">
        <v>54</v>
      </c>
      <c r="F27" s="27" t="s">
        <v>55</v>
      </c>
      <c r="G27" s="27" t="s">
        <v>54</v>
      </c>
      <c r="H27" s="27" t="s">
        <v>55</v>
      </c>
      <c r="I27" s="27" t="s">
        <v>54</v>
      </c>
      <c r="J27" s="27" t="s">
        <v>55</v>
      </c>
      <c r="K27" s="27" t="s">
        <v>54</v>
      </c>
      <c r="L27" s="27" t="s">
        <v>56</v>
      </c>
      <c r="M27" s="27" t="s">
        <v>54</v>
      </c>
      <c r="N27" s="27" t="s">
        <v>56</v>
      </c>
      <c r="O27" s="27" t="s">
        <v>54</v>
      </c>
      <c r="P27" s="27" t="s">
        <v>56</v>
      </c>
      <c r="Q27" s="27" t="s">
        <v>55</v>
      </c>
      <c r="R27" s="28">
        <v>0.15</v>
      </c>
      <c r="S27" s="13" t="s">
        <v>57</v>
      </c>
      <c r="T27" s="15"/>
    </row>
    <row r="28" spans="1:20" ht="15.75">
      <c r="A28" s="27">
        <v>1</v>
      </c>
      <c r="B28" s="27">
        <v>2</v>
      </c>
      <c r="C28" s="27">
        <v>3</v>
      </c>
      <c r="D28" s="27">
        <v>4</v>
      </c>
      <c r="E28" s="27">
        <v>5</v>
      </c>
      <c r="F28" s="27">
        <v>6</v>
      </c>
      <c r="G28" s="27">
        <v>7</v>
      </c>
      <c r="H28" s="27">
        <v>8</v>
      </c>
      <c r="I28" s="27">
        <v>9</v>
      </c>
      <c r="J28" s="27">
        <v>10</v>
      </c>
      <c r="K28" s="27">
        <v>11</v>
      </c>
      <c r="L28" s="27">
        <v>12</v>
      </c>
      <c r="M28" s="27">
        <v>13</v>
      </c>
      <c r="N28" s="27">
        <v>14</v>
      </c>
      <c r="O28" s="27">
        <v>15</v>
      </c>
      <c r="P28" s="27">
        <v>16</v>
      </c>
      <c r="Q28" s="27">
        <v>17</v>
      </c>
      <c r="R28" s="27">
        <v>18</v>
      </c>
      <c r="S28" s="27">
        <v>19</v>
      </c>
      <c r="T28" s="27">
        <v>20</v>
      </c>
    </row>
    <row r="29" spans="1:20" s="29" customFormat="1" ht="18.75">
      <c r="A29" s="72" t="s">
        <v>61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4"/>
    </row>
    <row r="30" spans="1:20" ht="15.75">
      <c r="A30" s="48" t="s">
        <v>73</v>
      </c>
      <c r="B30" s="39">
        <v>1</v>
      </c>
      <c r="C30" s="66">
        <v>11531</v>
      </c>
      <c r="D30" s="40"/>
      <c r="E30" s="30"/>
      <c r="F30" s="30"/>
      <c r="G30" s="31"/>
      <c r="H30" s="30"/>
      <c r="I30" s="30"/>
      <c r="J30" s="30"/>
      <c r="K30" s="27"/>
      <c r="L30" s="30"/>
      <c r="M30" s="30"/>
      <c r="N30" s="30"/>
      <c r="O30" s="30"/>
      <c r="P30" s="30"/>
      <c r="Q30" s="66">
        <v>11531</v>
      </c>
      <c r="R30" s="66">
        <v>3460</v>
      </c>
      <c r="S30" s="66">
        <v>26522</v>
      </c>
      <c r="T30" s="30"/>
    </row>
    <row r="31" spans="1:20" ht="16.5" customHeight="1">
      <c r="A31" s="49" t="s">
        <v>60</v>
      </c>
      <c r="B31" s="39">
        <v>1</v>
      </c>
      <c r="C31" s="66">
        <v>3081</v>
      </c>
      <c r="D31" s="66">
        <v>1372</v>
      </c>
      <c r="E31" s="62">
        <v>0.2</v>
      </c>
      <c r="F31" s="66">
        <v>617</v>
      </c>
      <c r="G31" s="62">
        <v>0.9</v>
      </c>
      <c r="H31" s="66">
        <v>2773</v>
      </c>
      <c r="I31" s="40"/>
      <c r="J31" s="40"/>
      <c r="K31" s="40"/>
      <c r="L31" s="40"/>
      <c r="M31" s="40"/>
      <c r="N31" s="40"/>
      <c r="O31" s="40"/>
      <c r="P31" s="40"/>
      <c r="Q31" s="66">
        <v>3081</v>
      </c>
      <c r="R31" s="66">
        <v>1639</v>
      </c>
      <c r="S31" s="66">
        <f>C31+D31+F31+H31+Q31+R31</f>
        <v>12563</v>
      </c>
      <c r="T31" s="40"/>
    </row>
    <row r="32" spans="1:20" ht="32.25" customHeight="1">
      <c r="A32" s="65" t="s">
        <v>88</v>
      </c>
      <c r="B32" s="39">
        <v>1</v>
      </c>
      <c r="C32" s="66">
        <v>2125</v>
      </c>
      <c r="D32" s="66">
        <v>992</v>
      </c>
      <c r="E32" s="62">
        <v>0.15</v>
      </c>
      <c r="F32" s="66">
        <v>319</v>
      </c>
      <c r="G32" s="62">
        <v>0.9</v>
      </c>
      <c r="H32" s="66">
        <v>1913</v>
      </c>
      <c r="I32" s="40"/>
      <c r="J32" s="40"/>
      <c r="K32" s="40"/>
      <c r="L32" s="40"/>
      <c r="M32" s="40"/>
      <c r="N32" s="40"/>
      <c r="O32" s="40"/>
      <c r="P32" s="40"/>
      <c r="Q32" s="66">
        <v>2125</v>
      </c>
      <c r="R32" s="66">
        <v>1122</v>
      </c>
      <c r="S32" s="66">
        <f>C32+D32+F32+H32+Q32+R32</f>
        <v>8596</v>
      </c>
      <c r="T32" s="40"/>
    </row>
    <row r="33" spans="1:20" s="37" customFormat="1" ht="18" customHeight="1" hidden="1">
      <c r="A33" s="48"/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</row>
    <row r="34" spans="1:20" ht="17.25" customHeight="1" hidden="1">
      <c r="A34" s="48"/>
      <c r="B34" s="3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</row>
    <row r="35" spans="1:20" s="37" customFormat="1" ht="15.75">
      <c r="A35" s="57" t="s">
        <v>64</v>
      </c>
      <c r="B35" s="58">
        <v>3</v>
      </c>
      <c r="C35" s="67">
        <f>C30+C31+C32</f>
        <v>16737</v>
      </c>
      <c r="D35" s="67">
        <f>D30+D31+D32</f>
        <v>2364</v>
      </c>
      <c r="E35" s="67"/>
      <c r="F35" s="67">
        <f>F30+F31+F32</f>
        <v>936</v>
      </c>
      <c r="G35" s="67"/>
      <c r="H35" s="67">
        <f>H30+H31+H32</f>
        <v>4686</v>
      </c>
      <c r="I35" s="67"/>
      <c r="J35" s="67"/>
      <c r="K35" s="67"/>
      <c r="L35" s="67"/>
      <c r="M35" s="67"/>
      <c r="N35" s="67"/>
      <c r="O35" s="67"/>
      <c r="P35" s="67"/>
      <c r="Q35" s="67">
        <f>Q30+Q31+Q32</f>
        <v>16737</v>
      </c>
      <c r="R35" s="67">
        <f>R30+R31+R32</f>
        <v>6221</v>
      </c>
      <c r="S35" s="67">
        <f>S30+S31+S32</f>
        <v>47681</v>
      </c>
      <c r="T35" s="59"/>
    </row>
    <row r="36" spans="1:20" ht="19.5" customHeight="1">
      <c r="A36" s="75" t="s">
        <v>72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spans="1:20" s="38" customFormat="1" ht="15.75">
      <c r="A37" s="30" t="s">
        <v>65</v>
      </c>
      <c r="B37" s="39">
        <v>1</v>
      </c>
      <c r="C37" s="66">
        <v>2774</v>
      </c>
      <c r="D37" s="40"/>
      <c r="E37" s="30"/>
      <c r="F37" s="30"/>
      <c r="G37" s="56"/>
      <c r="H37" s="56"/>
      <c r="I37" s="62">
        <v>0.7</v>
      </c>
      <c r="J37" s="66">
        <v>1942</v>
      </c>
      <c r="K37" s="63">
        <v>0.25</v>
      </c>
      <c r="L37" s="66">
        <v>694</v>
      </c>
      <c r="M37" s="63">
        <v>0.5</v>
      </c>
      <c r="N37" s="66">
        <v>1387</v>
      </c>
      <c r="O37" s="30"/>
      <c r="P37" s="30"/>
      <c r="Q37" s="40"/>
      <c r="R37" s="66">
        <v>1020</v>
      </c>
      <c r="S37" s="66">
        <f>C37+J37+L37+N37+R37</f>
        <v>7817</v>
      </c>
      <c r="T37" s="30"/>
    </row>
    <row r="38" spans="1:20" s="38" customFormat="1" ht="15.75">
      <c r="A38" s="30" t="s">
        <v>66</v>
      </c>
      <c r="B38" s="39">
        <v>0.5</v>
      </c>
      <c r="C38" s="66">
        <v>1050</v>
      </c>
      <c r="D38" s="40"/>
      <c r="E38" s="30"/>
      <c r="F38" s="30"/>
      <c r="G38" s="56"/>
      <c r="H38" s="56"/>
      <c r="I38" s="62">
        <v>1</v>
      </c>
      <c r="J38" s="66">
        <v>1050</v>
      </c>
      <c r="K38" s="27"/>
      <c r="L38" s="40"/>
      <c r="M38" s="30"/>
      <c r="N38" s="30"/>
      <c r="O38" s="62">
        <v>0.1</v>
      </c>
      <c r="P38" s="55">
        <v>105</v>
      </c>
      <c r="Q38" s="40"/>
      <c r="R38" s="66">
        <v>331</v>
      </c>
      <c r="S38" s="66">
        <f>C38+J38+P38+R38</f>
        <v>2536</v>
      </c>
      <c r="T38" s="30"/>
    </row>
    <row r="39" spans="1:20" ht="15.75">
      <c r="A39" s="60" t="s">
        <v>67</v>
      </c>
      <c r="B39" s="61">
        <v>1.5</v>
      </c>
      <c r="C39" s="67">
        <f>C37+C38</f>
        <v>3824</v>
      </c>
      <c r="D39" s="67"/>
      <c r="E39" s="67"/>
      <c r="F39" s="67"/>
      <c r="G39" s="67"/>
      <c r="H39" s="67"/>
      <c r="I39" s="67"/>
      <c r="J39" s="67">
        <f>J37+J38</f>
        <v>2992</v>
      </c>
      <c r="K39" s="67"/>
      <c r="L39" s="67">
        <f>L37+L38</f>
        <v>694</v>
      </c>
      <c r="M39" s="67"/>
      <c r="N39" s="67">
        <f>N37+N38</f>
        <v>1387</v>
      </c>
      <c r="O39" s="67"/>
      <c r="P39" s="67">
        <f>P37+P38</f>
        <v>105</v>
      </c>
      <c r="Q39" s="67"/>
      <c r="R39" s="67">
        <f>R37+R38</f>
        <v>1351</v>
      </c>
      <c r="S39" s="67">
        <f>S37+S38</f>
        <v>10353</v>
      </c>
      <c r="T39" s="47"/>
    </row>
    <row r="40" spans="1:20" ht="15.75">
      <c r="A40" s="60" t="s">
        <v>68</v>
      </c>
      <c r="B40" s="61">
        <v>4.5</v>
      </c>
      <c r="C40" s="67">
        <f>C35+C39</f>
        <v>20561</v>
      </c>
      <c r="D40" s="67">
        <f>D35+D39</f>
        <v>2364</v>
      </c>
      <c r="E40" s="67"/>
      <c r="F40" s="67">
        <f>F35+F39</f>
        <v>936</v>
      </c>
      <c r="G40" s="67"/>
      <c r="H40" s="67">
        <f>H35+H39</f>
        <v>4686</v>
      </c>
      <c r="I40" s="67"/>
      <c r="J40" s="67">
        <f aca="true" t="shared" si="0" ref="J40:S40">J35+J39</f>
        <v>2992</v>
      </c>
      <c r="K40" s="67">
        <f t="shared" si="0"/>
        <v>0</v>
      </c>
      <c r="L40" s="67">
        <f t="shared" si="0"/>
        <v>694</v>
      </c>
      <c r="M40" s="67">
        <f t="shared" si="0"/>
        <v>0</v>
      </c>
      <c r="N40" s="67">
        <f t="shared" si="0"/>
        <v>1387</v>
      </c>
      <c r="O40" s="67">
        <f t="shared" si="0"/>
        <v>0</v>
      </c>
      <c r="P40" s="67">
        <f t="shared" si="0"/>
        <v>105</v>
      </c>
      <c r="Q40" s="67">
        <f t="shared" si="0"/>
        <v>16737</v>
      </c>
      <c r="R40" s="67">
        <f t="shared" si="0"/>
        <v>7572</v>
      </c>
      <c r="S40" s="67">
        <f t="shared" si="0"/>
        <v>58034</v>
      </c>
      <c r="T40" s="47"/>
    </row>
    <row r="42" spans="1:7" ht="15.75">
      <c r="A42" s="1" t="s">
        <v>60</v>
      </c>
      <c r="D42" s="76" t="s">
        <v>86</v>
      </c>
      <c r="E42" s="76"/>
      <c r="F42" s="76"/>
      <c r="G42" s="76"/>
    </row>
    <row r="43" spans="4:7" ht="15.75">
      <c r="D43" s="77" t="s">
        <v>58</v>
      </c>
      <c r="E43" s="77"/>
      <c r="F43" s="77"/>
      <c r="G43" s="77"/>
    </row>
    <row r="45" spans="1:7" ht="15.75">
      <c r="A45" s="1" t="s">
        <v>87</v>
      </c>
      <c r="D45" s="76" t="s">
        <v>84</v>
      </c>
      <c r="E45" s="76"/>
      <c r="F45" s="76"/>
      <c r="G45" s="76"/>
    </row>
    <row r="46" spans="4:7" ht="15.75">
      <c r="D46" s="77" t="s">
        <v>58</v>
      </c>
      <c r="E46" s="77"/>
      <c r="F46" s="77"/>
      <c r="G46" s="77"/>
    </row>
  </sheetData>
  <sheetProtection/>
  <mergeCells count="13">
    <mergeCell ref="P2:S2"/>
    <mergeCell ref="R3:S3"/>
    <mergeCell ref="S9:T9"/>
    <mergeCell ref="A16:T16"/>
    <mergeCell ref="A17:T17"/>
    <mergeCell ref="A18:T18"/>
    <mergeCell ref="D46:G46"/>
    <mergeCell ref="A19:T19"/>
    <mergeCell ref="A29:T29"/>
    <mergeCell ref="A36:T36"/>
    <mergeCell ref="D42:G42"/>
    <mergeCell ref="D43:G43"/>
    <mergeCell ref="D45:G45"/>
  </mergeCells>
  <printOptions horizontalCentered="1"/>
  <pageMargins left="0.11811023622047245" right="0.11811023622047245" top="0.9448818897637796" bottom="0.2755905511811024" header="0.5118110236220472" footer="0.5118110236220472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46"/>
  <sheetViews>
    <sheetView zoomScale="75" zoomScaleNormal="75" zoomScaleSheetLayoutView="75" zoomScalePageLayoutView="0" workbookViewId="0" topLeftCell="A16">
      <selection activeCell="A16" sqref="A16:U16"/>
    </sheetView>
  </sheetViews>
  <sheetFormatPr defaultColWidth="13.875" defaultRowHeight="12.75"/>
  <cols>
    <col min="1" max="1" width="33.375" style="1" customWidth="1"/>
    <col min="2" max="2" width="7.00390625" style="2" customWidth="1"/>
    <col min="3" max="3" width="12.875" style="1" customWidth="1"/>
    <col min="4" max="4" width="12.00390625" style="1" customWidth="1"/>
    <col min="5" max="5" width="10.375" style="1" customWidth="1"/>
    <col min="6" max="6" width="9.75390625" style="1" customWidth="1"/>
    <col min="7" max="7" width="9.375" style="3" customWidth="1"/>
    <col min="8" max="8" width="10.00390625" style="1" customWidth="1"/>
    <col min="9" max="9" width="6.25390625" style="1" customWidth="1"/>
    <col min="10" max="10" width="10.75390625" style="1" customWidth="1"/>
    <col min="11" max="11" width="5.625" style="3" customWidth="1"/>
    <col min="12" max="12" width="9.25390625" style="1" customWidth="1"/>
    <col min="13" max="13" width="6.25390625" style="1" customWidth="1"/>
    <col min="14" max="14" width="10.375" style="1" customWidth="1"/>
    <col min="15" max="15" width="5.75390625" style="1" customWidth="1"/>
    <col min="16" max="16" width="11.25390625" style="1" customWidth="1"/>
    <col min="17" max="18" width="11.375" style="1" customWidth="1"/>
    <col min="19" max="19" width="11.25390625" style="1" customWidth="1"/>
    <col min="20" max="20" width="13.75390625" style="1" customWidth="1"/>
    <col min="21" max="21" width="9.375" style="1" customWidth="1"/>
    <col min="22" max="22" width="13.875" style="1" customWidth="1"/>
    <col min="23" max="23" width="41.125" style="1" customWidth="1"/>
    <col min="24" max="26" width="13.875" style="1" customWidth="1"/>
    <col min="27" max="27" width="15.75390625" style="1" customWidth="1"/>
    <col min="28" max="35" width="13.875" style="1" customWidth="1"/>
    <col min="36" max="37" width="15.00390625" style="1" customWidth="1"/>
    <col min="38" max="16384" width="13.875" style="1" customWidth="1"/>
  </cols>
  <sheetData>
    <row r="2" spans="1:23" ht="15.75">
      <c r="A2" s="41" t="s">
        <v>69</v>
      </c>
      <c r="L2" s="3"/>
      <c r="M2" s="3"/>
      <c r="P2" s="69" t="s">
        <v>0</v>
      </c>
      <c r="Q2" s="69"/>
      <c r="R2" s="69"/>
      <c r="S2" s="69"/>
      <c r="T2" s="69"/>
      <c r="U2" s="41"/>
      <c r="V2" s="3"/>
      <c r="W2" s="3"/>
    </row>
    <row r="3" spans="11:23" ht="16.5">
      <c r="K3" s="4"/>
      <c r="L3" s="4"/>
      <c r="M3" s="4"/>
      <c r="P3" s="5" t="s">
        <v>1</v>
      </c>
      <c r="Q3" s="4"/>
      <c r="R3" s="4"/>
      <c r="S3" s="70" t="s">
        <v>85</v>
      </c>
      <c r="T3" s="70"/>
      <c r="U3" s="4"/>
      <c r="V3" s="3"/>
      <c r="W3" s="3"/>
    </row>
    <row r="4" spans="1:23" ht="16.5">
      <c r="A4" s="4" t="s">
        <v>77</v>
      </c>
      <c r="K4" s="4"/>
      <c r="L4" s="4"/>
      <c r="M4" s="4"/>
      <c r="P4" s="5" t="s">
        <v>100</v>
      </c>
      <c r="Q4" s="64"/>
      <c r="R4" s="64"/>
      <c r="S4" s="64"/>
      <c r="T4" s="64"/>
      <c r="U4" s="64"/>
      <c r="V4" s="42"/>
      <c r="W4" s="42"/>
    </row>
    <row r="5" spans="1:23" ht="16.5">
      <c r="A5" s="4" t="s">
        <v>78</v>
      </c>
      <c r="K5" s="4"/>
      <c r="L5" s="4"/>
      <c r="M5" s="4"/>
      <c r="P5" s="5" t="s">
        <v>101</v>
      </c>
      <c r="Q5" s="4"/>
      <c r="R5" s="4"/>
      <c r="S5" s="4"/>
      <c r="T5" s="4"/>
      <c r="U5" s="4"/>
      <c r="V5" s="3"/>
      <c r="W5" s="3"/>
    </row>
    <row r="6" spans="1:23" ht="15.75">
      <c r="A6" s="4" t="s">
        <v>79</v>
      </c>
      <c r="K6" s="4"/>
      <c r="L6" s="4"/>
      <c r="M6" s="4"/>
      <c r="P6" s="4"/>
      <c r="Q6" s="4"/>
      <c r="R6" s="4"/>
      <c r="S6" s="4"/>
      <c r="T6" s="4"/>
      <c r="U6" s="3"/>
      <c r="V6" s="3"/>
      <c r="W6" s="3"/>
    </row>
    <row r="7" spans="1:23" ht="15.75">
      <c r="A7" s="4" t="s">
        <v>80</v>
      </c>
      <c r="K7" s="4"/>
      <c r="L7" s="4"/>
      <c r="M7" s="4"/>
      <c r="P7" s="4" t="s">
        <v>83</v>
      </c>
      <c r="Q7" s="43"/>
      <c r="R7" s="43"/>
      <c r="S7" s="43"/>
      <c r="T7" s="43"/>
      <c r="U7" s="43"/>
      <c r="V7" s="43"/>
      <c r="W7" s="43"/>
    </row>
    <row r="8" spans="1:11" ht="15.75">
      <c r="A8" s="4" t="s">
        <v>81</v>
      </c>
      <c r="K8" s="1"/>
    </row>
    <row r="9" spans="1:22" ht="15.75">
      <c r="A9" s="41" t="s">
        <v>82</v>
      </c>
      <c r="C9" s="68" t="s">
        <v>89</v>
      </c>
      <c r="D9" s="68"/>
      <c r="K9" s="1"/>
      <c r="P9" s="2" t="s">
        <v>70</v>
      </c>
      <c r="Q9" s="43"/>
      <c r="R9" s="43"/>
      <c r="S9" s="43"/>
      <c r="T9" s="71" t="s">
        <v>71</v>
      </c>
      <c r="U9" s="71"/>
      <c r="V9" s="43"/>
    </row>
    <row r="10" spans="1:23" s="32" customFormat="1" ht="12.75">
      <c r="A10" s="44" t="s">
        <v>92</v>
      </c>
      <c r="B10" s="44"/>
      <c r="C10" s="44"/>
      <c r="D10" s="44"/>
      <c r="E10" s="42"/>
      <c r="G10" s="33"/>
      <c r="P10" s="44" t="s">
        <v>92</v>
      </c>
      <c r="Q10" s="44"/>
      <c r="R10" s="44"/>
      <c r="S10" s="44"/>
      <c r="T10" s="44"/>
      <c r="U10" s="42"/>
      <c r="V10" s="42"/>
      <c r="W10" s="42"/>
    </row>
    <row r="11" spans="21:23" ht="15.75">
      <c r="U11" s="3"/>
      <c r="V11" s="3"/>
      <c r="W11" s="3"/>
    </row>
    <row r="12" spans="16:23" ht="15.75">
      <c r="P12" s="2" t="s">
        <v>95</v>
      </c>
      <c r="Q12" s="43"/>
      <c r="R12" s="43"/>
      <c r="V12" s="43"/>
      <c r="W12" s="3"/>
    </row>
    <row r="13" spans="21:23" ht="15.75">
      <c r="U13" s="3"/>
      <c r="V13" s="3"/>
      <c r="W13" s="3"/>
    </row>
    <row r="14" spans="19:21" ht="15.75">
      <c r="S14" s="3"/>
      <c r="T14" s="3"/>
      <c r="U14" s="3"/>
    </row>
    <row r="15" spans="1:21" ht="15.75">
      <c r="A15" s="3" t="s">
        <v>2</v>
      </c>
      <c r="B15" s="3"/>
      <c r="C15" s="3"/>
      <c r="D15" s="3"/>
      <c r="E15" s="3"/>
      <c r="F15" s="3"/>
      <c r="H15" s="3"/>
      <c r="I15" s="3"/>
      <c r="J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5.75">
      <c r="A16" s="69" t="s">
        <v>75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</row>
    <row r="17" spans="1:21" ht="15.75">
      <c r="A17" s="69" t="s">
        <v>76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</row>
    <row r="18" spans="1:21" ht="15.75">
      <c r="A18" s="69" t="s">
        <v>59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</row>
    <row r="19" spans="1:21" ht="15.75">
      <c r="A19" s="69" t="s">
        <v>96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</row>
    <row r="20" spans="1:21" ht="15.75">
      <c r="A20" s="3"/>
      <c r="B20" s="3"/>
      <c r="C20" s="3"/>
      <c r="D20" s="3"/>
      <c r="E20" s="3"/>
      <c r="F20" s="3"/>
      <c r="H20" s="3"/>
      <c r="I20" s="3"/>
      <c r="J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ht="15.75">
      <c r="U21" s="1" t="s">
        <v>74</v>
      </c>
    </row>
    <row r="22" spans="1:21" ht="15.75" customHeight="1">
      <c r="A22" s="7" t="s">
        <v>3</v>
      </c>
      <c r="B22" s="45" t="s">
        <v>4</v>
      </c>
      <c r="C22" s="50" t="s">
        <v>5</v>
      </c>
      <c r="D22" s="52"/>
      <c r="E22" s="53" t="s">
        <v>6</v>
      </c>
      <c r="F22" s="53"/>
      <c r="G22" s="53"/>
      <c r="H22" s="53"/>
      <c r="I22" s="53"/>
      <c r="J22" s="53"/>
      <c r="K22" s="53"/>
      <c r="L22" s="11"/>
      <c r="M22" s="9" t="s">
        <v>7</v>
      </c>
      <c r="N22" s="10"/>
      <c r="O22" s="10"/>
      <c r="P22" s="11"/>
      <c r="Q22" s="81" t="s">
        <v>98</v>
      </c>
      <c r="R22" s="81" t="s">
        <v>99</v>
      </c>
      <c r="S22" s="81" t="s">
        <v>97</v>
      </c>
      <c r="T22" s="7" t="s">
        <v>10</v>
      </c>
      <c r="U22" s="78" t="s">
        <v>11</v>
      </c>
    </row>
    <row r="23" spans="1:21" ht="15.75">
      <c r="A23" s="13" t="s">
        <v>12</v>
      </c>
      <c r="B23" s="16" t="s">
        <v>13</v>
      </c>
      <c r="C23" s="34" t="s">
        <v>14</v>
      </c>
      <c r="D23" s="45" t="s">
        <v>17</v>
      </c>
      <c r="E23" s="6" t="s">
        <v>15</v>
      </c>
      <c r="F23" s="51"/>
      <c r="G23" s="17" t="s">
        <v>15</v>
      </c>
      <c r="H23" s="18"/>
      <c r="I23" s="17" t="s">
        <v>16</v>
      </c>
      <c r="J23" s="18"/>
      <c r="K23" s="17" t="s">
        <v>17</v>
      </c>
      <c r="L23" s="51"/>
      <c r="M23" s="14" t="s">
        <v>17</v>
      </c>
      <c r="N23" s="12"/>
      <c r="O23" s="14" t="s">
        <v>17</v>
      </c>
      <c r="P23" s="12"/>
      <c r="Q23" s="82"/>
      <c r="R23" s="82"/>
      <c r="S23" s="82"/>
      <c r="T23" s="13" t="s">
        <v>20</v>
      </c>
      <c r="U23" s="79"/>
    </row>
    <row r="24" spans="1:21" ht="15.75">
      <c r="A24" s="13" t="s">
        <v>21</v>
      </c>
      <c r="B24" s="16" t="s">
        <v>22</v>
      </c>
      <c r="C24" s="34" t="s">
        <v>23</v>
      </c>
      <c r="D24" s="16" t="s">
        <v>63</v>
      </c>
      <c r="E24" s="6" t="s">
        <v>24</v>
      </c>
      <c r="F24" s="18"/>
      <c r="G24" s="17" t="s">
        <v>25</v>
      </c>
      <c r="H24" s="18"/>
      <c r="I24" s="17" t="s">
        <v>26</v>
      </c>
      <c r="J24" s="18"/>
      <c r="K24" s="17" t="s">
        <v>27</v>
      </c>
      <c r="L24" s="18"/>
      <c r="M24" s="17" t="s">
        <v>28</v>
      </c>
      <c r="N24" s="18"/>
      <c r="O24" s="17" t="s">
        <v>29</v>
      </c>
      <c r="P24" s="18"/>
      <c r="Q24" s="82"/>
      <c r="R24" s="82"/>
      <c r="S24" s="82"/>
      <c r="T24" s="13" t="s">
        <v>32</v>
      </c>
      <c r="U24" s="79"/>
    </row>
    <row r="25" spans="1:21" ht="15.75">
      <c r="A25" s="13"/>
      <c r="B25" s="16" t="s">
        <v>33</v>
      </c>
      <c r="C25" s="34" t="s">
        <v>34</v>
      </c>
      <c r="D25" s="16" t="s">
        <v>62</v>
      </c>
      <c r="E25" s="6" t="s">
        <v>35</v>
      </c>
      <c r="F25" s="18"/>
      <c r="G25" s="17" t="s">
        <v>36</v>
      </c>
      <c r="H25" s="18"/>
      <c r="I25" s="17" t="s">
        <v>37</v>
      </c>
      <c r="J25" s="18"/>
      <c r="K25" s="19"/>
      <c r="L25" s="20"/>
      <c r="M25" s="17" t="s">
        <v>38</v>
      </c>
      <c r="N25" s="18"/>
      <c r="O25" s="17" t="s">
        <v>39</v>
      </c>
      <c r="P25" s="18"/>
      <c r="Q25" s="82"/>
      <c r="R25" s="82"/>
      <c r="S25" s="82"/>
      <c r="T25" s="13" t="s">
        <v>42</v>
      </c>
      <c r="U25" s="79"/>
    </row>
    <row r="26" spans="1:21" ht="15.75">
      <c r="A26" s="13"/>
      <c r="B26" s="16" t="s">
        <v>43</v>
      </c>
      <c r="C26" s="34" t="s">
        <v>44</v>
      </c>
      <c r="D26" s="54"/>
      <c r="E26" s="23"/>
      <c r="F26" s="22"/>
      <c r="G26" s="21" t="s">
        <v>45</v>
      </c>
      <c r="H26" s="22"/>
      <c r="I26" s="21" t="s">
        <v>46</v>
      </c>
      <c r="J26" s="22"/>
      <c r="K26" s="24"/>
      <c r="L26" s="25"/>
      <c r="M26" s="21" t="s">
        <v>47</v>
      </c>
      <c r="N26" s="22"/>
      <c r="O26" s="17" t="s">
        <v>48</v>
      </c>
      <c r="P26" s="18"/>
      <c r="Q26" s="83"/>
      <c r="R26" s="83"/>
      <c r="S26" s="82"/>
      <c r="T26" s="13" t="s">
        <v>51</v>
      </c>
      <c r="U26" s="79"/>
    </row>
    <row r="27" spans="1:21" ht="15.75">
      <c r="A27" s="26"/>
      <c r="B27" s="46" t="s">
        <v>52</v>
      </c>
      <c r="C27" s="35" t="s">
        <v>53</v>
      </c>
      <c r="D27" s="27" t="s">
        <v>55</v>
      </c>
      <c r="E27" s="11" t="s">
        <v>54</v>
      </c>
      <c r="F27" s="27" t="s">
        <v>55</v>
      </c>
      <c r="G27" s="27" t="s">
        <v>54</v>
      </c>
      <c r="H27" s="27" t="s">
        <v>55</v>
      </c>
      <c r="I27" s="27" t="s">
        <v>54</v>
      </c>
      <c r="J27" s="27" t="s">
        <v>55</v>
      </c>
      <c r="K27" s="27" t="s">
        <v>54</v>
      </c>
      <c r="L27" s="27" t="s">
        <v>56</v>
      </c>
      <c r="M27" s="27" t="s">
        <v>54</v>
      </c>
      <c r="N27" s="27" t="s">
        <v>56</v>
      </c>
      <c r="O27" s="27" t="s">
        <v>54</v>
      </c>
      <c r="P27" s="27" t="s">
        <v>56</v>
      </c>
      <c r="Q27" s="39" t="s">
        <v>55</v>
      </c>
      <c r="R27" s="39" t="s">
        <v>55</v>
      </c>
      <c r="S27" s="62">
        <v>0.15</v>
      </c>
      <c r="T27" s="13" t="s">
        <v>57</v>
      </c>
      <c r="U27" s="80"/>
    </row>
    <row r="28" spans="1:21" ht="15.75">
      <c r="A28" s="27">
        <v>1</v>
      </c>
      <c r="B28" s="27">
        <v>2</v>
      </c>
      <c r="C28" s="27">
        <v>3</v>
      </c>
      <c r="D28" s="27">
        <v>4</v>
      </c>
      <c r="E28" s="27">
        <v>5</v>
      </c>
      <c r="F28" s="27">
        <v>6</v>
      </c>
      <c r="G28" s="27">
        <v>7</v>
      </c>
      <c r="H28" s="27">
        <v>8</v>
      </c>
      <c r="I28" s="27">
        <v>9</v>
      </c>
      <c r="J28" s="27">
        <v>10</v>
      </c>
      <c r="K28" s="27">
        <v>11</v>
      </c>
      <c r="L28" s="27">
        <v>12</v>
      </c>
      <c r="M28" s="27">
        <v>13</v>
      </c>
      <c r="N28" s="27">
        <v>14</v>
      </c>
      <c r="O28" s="27">
        <v>15</v>
      </c>
      <c r="P28" s="27">
        <v>16</v>
      </c>
      <c r="Q28" s="27">
        <v>17</v>
      </c>
      <c r="R28" s="27">
        <v>18</v>
      </c>
      <c r="S28" s="27">
        <v>19</v>
      </c>
      <c r="T28" s="27">
        <v>20</v>
      </c>
      <c r="U28" s="27">
        <v>21</v>
      </c>
    </row>
    <row r="29" spans="1:21" s="29" customFormat="1" ht="18.75">
      <c r="A29" s="72" t="s">
        <v>61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4"/>
    </row>
    <row r="30" spans="1:21" ht="15.75">
      <c r="A30" s="48" t="s">
        <v>73</v>
      </c>
      <c r="B30" s="39">
        <v>1</v>
      </c>
      <c r="C30" s="66">
        <v>11531</v>
      </c>
      <c r="D30" s="40"/>
      <c r="E30" s="30"/>
      <c r="F30" s="30"/>
      <c r="G30" s="31"/>
      <c r="H30" s="30"/>
      <c r="I30" s="30"/>
      <c r="J30" s="30"/>
      <c r="K30" s="27"/>
      <c r="L30" s="30"/>
      <c r="M30" s="30"/>
      <c r="N30" s="30"/>
      <c r="O30" s="30"/>
      <c r="P30" s="30"/>
      <c r="Q30" s="66">
        <v>11531</v>
      </c>
      <c r="R30" s="66"/>
      <c r="S30" s="66">
        <v>3460</v>
      </c>
      <c r="T30" s="66">
        <v>26522</v>
      </c>
      <c r="U30" s="30"/>
    </row>
    <row r="31" spans="1:21" ht="16.5" customHeight="1">
      <c r="A31" s="49" t="s">
        <v>60</v>
      </c>
      <c r="B31" s="39">
        <v>1</v>
      </c>
      <c r="C31" s="66">
        <v>3081</v>
      </c>
      <c r="D31" s="66">
        <v>1372</v>
      </c>
      <c r="E31" s="62">
        <v>0.2</v>
      </c>
      <c r="F31" s="66">
        <v>617</v>
      </c>
      <c r="G31" s="62">
        <v>0.9</v>
      </c>
      <c r="H31" s="66">
        <v>2773</v>
      </c>
      <c r="I31" s="40"/>
      <c r="J31" s="40"/>
      <c r="K31" s="40"/>
      <c r="L31" s="40"/>
      <c r="M31" s="40"/>
      <c r="N31" s="40"/>
      <c r="O31" s="40"/>
      <c r="P31" s="40"/>
      <c r="Q31" s="66">
        <v>3081</v>
      </c>
      <c r="R31" s="66"/>
      <c r="S31" s="66">
        <v>1639</v>
      </c>
      <c r="T31" s="66">
        <f>C31+D31+F31+H31+Q31+S31</f>
        <v>12563</v>
      </c>
      <c r="U31" s="40"/>
    </row>
    <row r="32" spans="1:21" ht="32.25" customHeight="1">
      <c r="A32" s="65" t="s">
        <v>88</v>
      </c>
      <c r="B32" s="39">
        <v>1</v>
      </c>
      <c r="C32" s="66">
        <v>2125</v>
      </c>
      <c r="D32" s="66">
        <v>992</v>
      </c>
      <c r="E32" s="62">
        <v>0.15</v>
      </c>
      <c r="F32" s="66">
        <v>319</v>
      </c>
      <c r="G32" s="62">
        <v>0.9</v>
      </c>
      <c r="H32" s="66">
        <v>1913</v>
      </c>
      <c r="I32" s="40"/>
      <c r="J32" s="40"/>
      <c r="K32" s="40"/>
      <c r="L32" s="40"/>
      <c r="M32" s="40"/>
      <c r="N32" s="40"/>
      <c r="O32" s="40"/>
      <c r="P32" s="40"/>
      <c r="Q32" s="66">
        <v>2125</v>
      </c>
      <c r="R32" s="66"/>
      <c r="S32" s="66">
        <v>1122</v>
      </c>
      <c r="T32" s="66">
        <f>C32+D32+F32+H32+Q32+S32</f>
        <v>8596</v>
      </c>
      <c r="U32" s="40"/>
    </row>
    <row r="33" spans="1:21" s="37" customFormat="1" ht="18" customHeight="1" hidden="1">
      <c r="A33" s="48"/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1:21" ht="17.25" customHeight="1" hidden="1">
      <c r="A34" s="48"/>
      <c r="B34" s="3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1:21" s="37" customFormat="1" ht="15.75">
      <c r="A35" s="57" t="s">
        <v>64</v>
      </c>
      <c r="B35" s="58">
        <v>3</v>
      </c>
      <c r="C35" s="67">
        <f>C30+C31+C32</f>
        <v>16737</v>
      </c>
      <c r="D35" s="67">
        <f>D30+D31+D32</f>
        <v>2364</v>
      </c>
      <c r="E35" s="67"/>
      <c r="F35" s="67">
        <f>F30+F31+F32</f>
        <v>936</v>
      </c>
      <c r="G35" s="67"/>
      <c r="H35" s="67">
        <f>H30+H31+H32</f>
        <v>4686</v>
      </c>
      <c r="I35" s="67"/>
      <c r="J35" s="67"/>
      <c r="K35" s="67"/>
      <c r="L35" s="67"/>
      <c r="M35" s="67"/>
      <c r="N35" s="67"/>
      <c r="O35" s="67"/>
      <c r="P35" s="67"/>
      <c r="Q35" s="67">
        <f>Q30+Q31+Q32</f>
        <v>16737</v>
      </c>
      <c r="R35" s="67"/>
      <c r="S35" s="67">
        <f>S30+S31+S32</f>
        <v>6221</v>
      </c>
      <c r="T35" s="67">
        <f>T30+T31+T32</f>
        <v>47681</v>
      </c>
      <c r="U35" s="59"/>
    </row>
    <row r="36" spans="1:21" ht="19.5" customHeight="1">
      <c r="A36" s="75" t="s">
        <v>72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</row>
    <row r="37" spans="1:21" s="38" customFormat="1" ht="15.75">
      <c r="A37" s="30" t="s">
        <v>65</v>
      </c>
      <c r="B37" s="39">
        <v>1</v>
      </c>
      <c r="C37" s="66">
        <v>2774</v>
      </c>
      <c r="D37" s="40"/>
      <c r="E37" s="30"/>
      <c r="F37" s="30"/>
      <c r="G37" s="56"/>
      <c r="H37" s="56"/>
      <c r="I37" s="62">
        <v>0.7</v>
      </c>
      <c r="J37" s="66">
        <v>1942</v>
      </c>
      <c r="K37" s="63">
        <v>0.25</v>
      </c>
      <c r="L37" s="66">
        <v>694</v>
      </c>
      <c r="M37" s="63">
        <v>0.5</v>
      </c>
      <c r="N37" s="66">
        <v>1387</v>
      </c>
      <c r="O37" s="30"/>
      <c r="P37" s="30"/>
      <c r="Q37" s="40"/>
      <c r="R37" s="40"/>
      <c r="S37" s="66">
        <v>1020</v>
      </c>
      <c r="T37" s="66">
        <f>C37+J37+L37+N37+S37</f>
        <v>7817</v>
      </c>
      <c r="U37" s="30"/>
    </row>
    <row r="38" spans="1:21" s="38" customFormat="1" ht="15.75">
      <c r="A38" s="30" t="s">
        <v>66</v>
      </c>
      <c r="B38" s="39">
        <v>0.5</v>
      </c>
      <c r="C38" s="66">
        <v>1050</v>
      </c>
      <c r="D38" s="40"/>
      <c r="E38" s="30"/>
      <c r="F38" s="30"/>
      <c r="G38" s="56"/>
      <c r="H38" s="56"/>
      <c r="I38" s="62">
        <v>1</v>
      </c>
      <c r="J38" s="66">
        <v>1050</v>
      </c>
      <c r="K38" s="27"/>
      <c r="L38" s="40"/>
      <c r="M38" s="30"/>
      <c r="N38" s="30"/>
      <c r="O38" s="62">
        <v>0.1</v>
      </c>
      <c r="P38" s="55">
        <v>105</v>
      </c>
      <c r="Q38" s="40"/>
      <c r="R38" s="40">
        <v>97</v>
      </c>
      <c r="S38" s="66">
        <v>346</v>
      </c>
      <c r="T38" s="66">
        <f>C38+J38+P38+R38+S38</f>
        <v>2648</v>
      </c>
      <c r="U38" s="30"/>
    </row>
    <row r="39" spans="1:21" ht="15.75">
      <c r="A39" s="60" t="s">
        <v>67</v>
      </c>
      <c r="B39" s="61">
        <v>1.5</v>
      </c>
      <c r="C39" s="67">
        <f>C37+C38</f>
        <v>3824</v>
      </c>
      <c r="D39" s="67"/>
      <c r="E39" s="67"/>
      <c r="F39" s="67"/>
      <c r="G39" s="67"/>
      <c r="H39" s="67"/>
      <c r="I39" s="67"/>
      <c r="J39" s="67">
        <f>J37+J38</f>
        <v>2992</v>
      </c>
      <c r="K39" s="67"/>
      <c r="L39" s="67">
        <f>L37+L38</f>
        <v>694</v>
      </c>
      <c r="M39" s="67"/>
      <c r="N39" s="67">
        <f>N37+N38</f>
        <v>1387</v>
      </c>
      <c r="O39" s="67"/>
      <c r="P39" s="67">
        <f>P37+P38</f>
        <v>105</v>
      </c>
      <c r="Q39" s="67"/>
      <c r="R39" s="67"/>
      <c r="S39" s="67">
        <f>S37+S38</f>
        <v>1366</v>
      </c>
      <c r="T39" s="67">
        <f>T37+T38</f>
        <v>10465</v>
      </c>
      <c r="U39" s="47"/>
    </row>
    <row r="40" spans="1:21" ht="15.75">
      <c r="A40" s="60" t="s">
        <v>68</v>
      </c>
      <c r="B40" s="61">
        <v>4.5</v>
      </c>
      <c r="C40" s="67">
        <f>C35+C39</f>
        <v>20561</v>
      </c>
      <c r="D40" s="67">
        <f>D35+D39</f>
        <v>2364</v>
      </c>
      <c r="E40" s="67"/>
      <c r="F40" s="67">
        <f>F35+F39</f>
        <v>936</v>
      </c>
      <c r="G40" s="67"/>
      <c r="H40" s="67">
        <f>H35+H39</f>
        <v>4686</v>
      </c>
      <c r="I40" s="67"/>
      <c r="J40" s="67">
        <f aca="true" t="shared" si="0" ref="J40:T40">J35+J39</f>
        <v>2992</v>
      </c>
      <c r="K40" s="67">
        <f t="shared" si="0"/>
        <v>0</v>
      </c>
      <c r="L40" s="67">
        <f t="shared" si="0"/>
        <v>694</v>
      </c>
      <c r="M40" s="67">
        <f t="shared" si="0"/>
        <v>0</v>
      </c>
      <c r="N40" s="67">
        <f t="shared" si="0"/>
        <v>1387</v>
      </c>
      <c r="O40" s="67">
        <f t="shared" si="0"/>
        <v>0</v>
      </c>
      <c r="P40" s="67">
        <f t="shared" si="0"/>
        <v>105</v>
      </c>
      <c r="Q40" s="67">
        <f t="shared" si="0"/>
        <v>16737</v>
      </c>
      <c r="R40" s="67">
        <f>R38</f>
        <v>97</v>
      </c>
      <c r="S40" s="67">
        <f t="shared" si="0"/>
        <v>7587</v>
      </c>
      <c r="T40" s="67">
        <f t="shared" si="0"/>
        <v>58146</v>
      </c>
      <c r="U40" s="47"/>
    </row>
    <row r="42" spans="1:7" ht="15.75">
      <c r="A42" s="1" t="s">
        <v>60</v>
      </c>
      <c r="D42" s="76" t="s">
        <v>86</v>
      </c>
      <c r="E42" s="76"/>
      <c r="F42" s="76"/>
      <c r="G42" s="76"/>
    </row>
    <row r="43" spans="4:7" ht="15.75">
      <c r="D43" s="77" t="s">
        <v>58</v>
      </c>
      <c r="E43" s="77"/>
      <c r="F43" s="77"/>
      <c r="G43" s="77"/>
    </row>
    <row r="45" spans="1:7" ht="15.75">
      <c r="A45" s="1" t="s">
        <v>87</v>
      </c>
      <c r="D45" s="76" t="s">
        <v>84</v>
      </c>
      <c r="E45" s="76"/>
      <c r="F45" s="76"/>
      <c r="G45" s="76"/>
    </row>
    <row r="46" spans="4:7" ht="15.75">
      <c r="D46" s="77" t="s">
        <v>58</v>
      </c>
      <c r="E46" s="77"/>
      <c r="F46" s="77"/>
      <c r="G46" s="77"/>
    </row>
  </sheetData>
  <sheetProtection/>
  <mergeCells count="17">
    <mergeCell ref="D46:G46"/>
    <mergeCell ref="A19:U19"/>
    <mergeCell ref="A29:U29"/>
    <mergeCell ref="A36:U36"/>
    <mergeCell ref="D42:G42"/>
    <mergeCell ref="D43:G43"/>
    <mergeCell ref="D45:G45"/>
    <mergeCell ref="S22:S26"/>
    <mergeCell ref="Q22:Q26"/>
    <mergeCell ref="R22:R26"/>
    <mergeCell ref="U22:U27"/>
    <mergeCell ref="P2:T2"/>
    <mergeCell ref="S3:T3"/>
    <mergeCell ref="T9:U9"/>
    <mergeCell ref="A16:U16"/>
    <mergeCell ref="A17:U17"/>
    <mergeCell ref="A18:U18"/>
  </mergeCells>
  <printOptions horizontalCentered="1"/>
  <pageMargins left="0.11811023622047245" right="0.11811023622047245" top="0.9448818897637796" bottom="0.2755905511811024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Тиунова Г.В.</dc:creator>
  <cp:keywords/>
  <dc:description/>
  <cp:lastModifiedBy>Admin</cp:lastModifiedBy>
  <cp:lastPrinted>2017-10-05T08:12:36Z</cp:lastPrinted>
  <dcterms:created xsi:type="dcterms:W3CDTF">2007-05-04T05:49:25Z</dcterms:created>
  <dcterms:modified xsi:type="dcterms:W3CDTF">2017-10-05T08:12:40Z</dcterms:modified>
  <cp:category/>
  <cp:version/>
  <cp:contentType/>
  <cp:contentStatus/>
</cp:coreProperties>
</file>